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8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<sst xmlns="http://schemas.openxmlformats.org/spreadsheetml/2006/main" count="32" uniqueCount="24">
  <si>
    <t>附件</t>
  </si>
  <si>
    <t>2020年中央和省级财政专项扶贫资金分配表</t>
  </si>
  <si>
    <t>单位：万元</t>
  </si>
  <si>
    <t>县区</t>
  </si>
  <si>
    <t>合计</t>
  </si>
  <si>
    <t>扶贫发展支出</t>
  </si>
  <si>
    <t>以工代赈支出</t>
  </si>
  <si>
    <t>国有贫困林场支出</t>
  </si>
  <si>
    <t>支援不发达地区发展支出</t>
  </si>
  <si>
    <t>备注</t>
  </si>
  <si>
    <t>中央</t>
  </si>
  <si>
    <t>省级</t>
  </si>
  <si>
    <t>小计</t>
  </si>
  <si>
    <t>其中：易地扶贫搬迁贷款贴息补助</t>
  </si>
  <si>
    <t>广元市</t>
  </si>
  <si>
    <t>利州区</t>
  </si>
  <si>
    <t>扶贫发展含资产收益扶贫项目资金100万元；广元市利州区国有林场100万元。</t>
  </si>
  <si>
    <t xml:space="preserve">  经开区</t>
  </si>
  <si>
    <t>经开区资金包含在利州区，由利州区转拨。</t>
  </si>
  <si>
    <t>昭化区</t>
  </si>
  <si>
    <t>扶贫发展含资产收益扶贫项目资金100万元。</t>
  </si>
  <si>
    <t>经开区资金包含在昭化区，由昭化区转拨。</t>
  </si>
  <si>
    <t>朝天区</t>
  </si>
  <si>
    <t>扶贫发展含资产收益扶贫项目资金200万元；支援不发达地区发展资金100万元拨付大滩镇70万元、朝天镇30万元。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</si>
</sst>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);[Red]\(0.00\)"/>
    <numFmt numFmtId="177" formatCode="0.00_ "/>
  </numFmts>
  <fonts count="29">
    <font>
      <sz val="11"/>
      <color theme="1"/>
      <name val="宋体"/>
      <charset val="134"/>
      <scheme val="minor"/>
    </font>
    <font>
      <b/>
      <sz val="20"/>
      <color rgb="FF000000"/>
      <name val="方正楷体_GBK"/>
      <charset val="134"/>
    </font>
    <font>
      <sz val="16"/>
      <color rgb="FF000000"/>
      <name val="方正小标宋简体"/>
      <charset val="134"/>
    </font>
    <font>
      <b/>
      <sz val="11"/>
      <color rgb="FF000000"/>
      <name val="宋体"/>
      <charset val="134"/>
      <scheme val="minor"/>
    </font>
    <font>
      <b/>
      <sz val="11"/>
      <color rgb="FF000000"/>
      <name val="宋体"/>
      <charset val="134"/>
    </font>
    <font>
      <sz val="11"/>
      <color rgb="FF000000"/>
      <name val="Verdana"/>
      <charset val="134"/>
    </font>
    <font>
      <sz val="11"/>
      <color rgb="FF000000"/>
      <name val="宋体"/>
      <charset val="134"/>
    </font>
    <font>
      <sz val="10"/>
      <color rgb="FF000000"/>
      <name val="宋体"/>
      <charset val="134"/>
      <scheme val="minor"/>
    </font>
    <font>
      <b/>
      <sz val="12"/>
      <color rgb="FF000000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0" fillId="3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" borderId="11" applyNumberFormat="0" applyFon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1" fillId="12" borderId="15" applyNumberFormat="0" applyAlignment="0" applyProtection="0">
      <alignment vertical="center"/>
    </xf>
    <xf numFmtId="0" fontId="24" fillId="12" borderId="12" applyNumberFormat="0" applyAlignment="0" applyProtection="0">
      <alignment vertical="center"/>
    </xf>
    <xf numFmtId="0" fontId="25" fillId="21" borderId="17" applyNumberFormat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0" xfId="49" applyFont="1" applyAlignment="1">
      <alignment horizontal="center" vertical="center" wrapText="1"/>
    </xf>
    <xf numFmtId="0" fontId="2" fillId="0" borderId="0" xfId="49" applyFont="1" applyAlignment="1">
      <alignment horizontal="center" vertical="center" wrapText="1"/>
    </xf>
    <xf numFmtId="0" fontId="3" fillId="0" borderId="1" xfId="49" applyFont="1" applyBorder="1" applyAlignment="1">
      <alignment horizontal="center" vertical="center"/>
    </xf>
    <xf numFmtId="0" fontId="3" fillId="0" borderId="2" xfId="49" applyFont="1" applyBorder="1" applyAlignment="1">
      <alignment horizontal="center" vertical="center" wrapText="1"/>
    </xf>
    <xf numFmtId="0" fontId="3" fillId="0" borderId="3" xfId="49" applyFont="1" applyBorder="1" applyAlignment="1">
      <alignment horizontal="center" vertical="center" wrapText="1"/>
    </xf>
    <xf numFmtId="0" fontId="3" fillId="0" borderId="4" xfId="49" applyFont="1" applyBorder="1" applyAlignment="1">
      <alignment horizontal="center" vertical="center" wrapText="1"/>
    </xf>
    <xf numFmtId="0" fontId="3" fillId="0" borderId="5" xfId="49" applyFont="1" applyBorder="1" applyAlignment="1">
      <alignment horizontal="center" vertical="center" wrapText="1"/>
    </xf>
    <xf numFmtId="0" fontId="3" fillId="0" borderId="6" xfId="49" applyFont="1" applyBorder="1" applyAlignment="1">
      <alignment horizontal="center" vertical="center" wrapText="1"/>
    </xf>
    <xf numFmtId="0" fontId="3" fillId="0" borderId="1" xfId="49" applyFont="1" applyBorder="1" applyAlignment="1">
      <alignment horizontal="center" vertical="center" wrapText="1"/>
    </xf>
    <xf numFmtId="0" fontId="3" fillId="0" borderId="7" xfId="49" applyFont="1" applyBorder="1" applyAlignment="1">
      <alignment horizontal="center" vertical="center" wrapText="1"/>
    </xf>
    <xf numFmtId="0" fontId="3" fillId="0" borderId="8" xfId="49" applyFont="1" applyBorder="1" applyAlignment="1">
      <alignment horizontal="center" vertical="center" wrapText="1"/>
    </xf>
    <xf numFmtId="0" fontId="3" fillId="0" borderId="9" xfId="49" applyFont="1" applyBorder="1" applyAlignment="1">
      <alignment horizontal="center" vertical="center" wrapText="1"/>
    </xf>
    <xf numFmtId="0" fontId="3" fillId="0" borderId="10" xfId="49" applyFont="1" applyBorder="1" applyAlignment="1">
      <alignment horizontal="center" vertical="center" wrapText="1"/>
    </xf>
    <xf numFmtId="49" fontId="4" fillId="0" borderId="10" xfId="49" applyNumberFormat="1" applyFont="1" applyBorder="1" applyAlignment="1">
      <alignment vertical="center" wrapText="1"/>
    </xf>
    <xf numFmtId="177" fontId="5" fillId="0" borderId="9" xfId="49" applyNumberFormat="1" applyFont="1" applyBorder="1" applyAlignment="1">
      <alignment vertical="center" wrapText="1"/>
    </xf>
    <xf numFmtId="49" fontId="6" fillId="0" borderId="10" xfId="49" applyNumberFormat="1" applyFont="1" applyBorder="1" applyAlignment="1">
      <alignment vertical="center" wrapText="1"/>
    </xf>
    <xf numFmtId="0" fontId="7" fillId="0" borderId="0" xfId="49" applyFont="1" applyAlignment="1">
      <alignment horizontal="center" wrapText="1"/>
    </xf>
    <xf numFmtId="0" fontId="8" fillId="0" borderId="1" xfId="49" applyFont="1" applyBorder="1" applyAlignment="1">
      <alignment horizontal="center" vertical="center" wrapText="1"/>
    </xf>
    <xf numFmtId="176" fontId="3" fillId="0" borderId="9" xfId="49" applyNumberFormat="1" applyFont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176" fontId="9" fillId="0" borderId="9" xfId="49" applyNumberFormat="1" applyFont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4"/>
  <sheetViews>
    <sheetView tabSelected="1" topLeftCell="A6" workbookViewId="0">
      <selection activeCell="G8" sqref="G8"/>
    </sheetView>
  </sheetViews>
  <sheetFormatPr defaultColWidth="8.89090909090909" defaultRowHeight="14"/>
  <cols>
    <col min="1" max="1" width="26.7272727272727" customWidth="1"/>
    <col min="2" max="8" width="13" customWidth="1"/>
    <col min="11" max="11" width="9.54545454545454"/>
  </cols>
  <sheetData>
    <row r="1" spans="1:14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ht="25.5" spans="1:14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2"/>
      <c r="N2" s="2"/>
    </row>
    <row r="3" ht="26" spans="1:14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19" t="s">
        <v>2</v>
      </c>
      <c r="M3" s="2"/>
      <c r="N3" s="2"/>
    </row>
    <row r="4" spans="1:14">
      <c r="A4" s="5" t="s">
        <v>3</v>
      </c>
      <c r="B4" s="6" t="s">
        <v>4</v>
      </c>
      <c r="C4" s="7"/>
      <c r="D4" s="8"/>
      <c r="E4" s="9" t="s">
        <v>5</v>
      </c>
      <c r="F4" s="9"/>
      <c r="G4" s="10"/>
      <c r="H4" s="11" t="s">
        <v>6</v>
      </c>
      <c r="I4" s="11" t="s">
        <v>7</v>
      </c>
      <c r="J4" s="11"/>
      <c r="K4" s="11" t="s">
        <v>8</v>
      </c>
      <c r="L4" s="20" t="s">
        <v>9</v>
      </c>
      <c r="M4" s="2"/>
      <c r="N4" s="2"/>
    </row>
    <row r="5" spans="1:14">
      <c r="A5" s="5"/>
      <c r="B5" s="12"/>
      <c r="C5" s="13"/>
      <c r="D5" s="14"/>
      <c r="E5" s="9" t="s">
        <v>10</v>
      </c>
      <c r="F5" s="9"/>
      <c r="G5" s="12" t="s">
        <v>11</v>
      </c>
      <c r="H5" s="11"/>
      <c r="I5" s="11"/>
      <c r="J5" s="11"/>
      <c r="K5" s="11"/>
      <c r="L5" s="20"/>
      <c r="M5" s="2"/>
      <c r="N5" s="2"/>
    </row>
    <row r="6" ht="42" spans="1:14">
      <c r="A6" s="5"/>
      <c r="B6" s="14" t="s">
        <v>12</v>
      </c>
      <c r="C6" s="14" t="s">
        <v>10</v>
      </c>
      <c r="D6" s="14" t="s">
        <v>11</v>
      </c>
      <c r="E6" s="14" t="s">
        <v>12</v>
      </c>
      <c r="F6" s="14" t="s">
        <v>13</v>
      </c>
      <c r="G6" s="15"/>
      <c r="H6" s="14" t="s">
        <v>11</v>
      </c>
      <c r="I6" s="14" t="s">
        <v>10</v>
      </c>
      <c r="J6" s="11" t="s">
        <v>11</v>
      </c>
      <c r="K6" s="11" t="s">
        <v>11</v>
      </c>
      <c r="L6" s="20"/>
      <c r="M6" s="2"/>
      <c r="N6" s="2"/>
    </row>
    <row r="7" spans="1:14">
      <c r="A7" s="16" t="s">
        <v>14</v>
      </c>
      <c r="B7" s="17">
        <f t="shared" ref="B7:B12" si="0">SUM(C7:D7)</f>
        <v>16074</v>
      </c>
      <c r="C7" s="17">
        <f t="shared" ref="C7:K7" si="1">SUM(C8,C10,C12)</f>
        <v>7853</v>
      </c>
      <c r="D7" s="17">
        <f t="shared" si="1"/>
        <v>8221</v>
      </c>
      <c r="E7" s="17">
        <f t="shared" si="1"/>
        <v>7853</v>
      </c>
      <c r="F7" s="17">
        <f t="shared" si="1"/>
        <v>3005</v>
      </c>
      <c r="G7" s="17">
        <f t="shared" si="1"/>
        <v>7697</v>
      </c>
      <c r="H7" s="17">
        <f t="shared" si="1"/>
        <v>324</v>
      </c>
      <c r="I7" s="17">
        <f t="shared" si="1"/>
        <v>0</v>
      </c>
      <c r="J7" s="17">
        <f t="shared" si="1"/>
        <v>100</v>
      </c>
      <c r="K7" s="17">
        <f t="shared" si="1"/>
        <v>100</v>
      </c>
      <c r="L7" s="21"/>
      <c r="M7" s="22"/>
      <c r="N7" s="22"/>
    </row>
    <row r="8" ht="140" spans="1:14">
      <c r="A8" s="18" t="s">
        <v>15</v>
      </c>
      <c r="B8" s="17">
        <f t="shared" si="0"/>
        <v>4392</v>
      </c>
      <c r="C8" s="17">
        <v>614</v>
      </c>
      <c r="D8" s="17">
        <v>3778</v>
      </c>
      <c r="E8" s="17">
        <v>614</v>
      </c>
      <c r="F8" s="17">
        <v>614</v>
      </c>
      <c r="G8" s="17">
        <v>3678</v>
      </c>
      <c r="H8" s="17"/>
      <c r="I8" s="17"/>
      <c r="J8" s="17">
        <v>100</v>
      </c>
      <c r="K8" s="17"/>
      <c r="L8" s="23" t="s">
        <v>16</v>
      </c>
      <c r="M8" s="22"/>
      <c r="N8" s="22"/>
    </row>
    <row r="9" ht="70" spans="1:14">
      <c r="A9" s="18" t="s">
        <v>17</v>
      </c>
      <c r="B9" s="17">
        <f t="shared" si="0"/>
        <v>356.766</v>
      </c>
      <c r="C9" s="17"/>
      <c r="D9" s="17">
        <v>356.766</v>
      </c>
      <c r="E9" s="17"/>
      <c r="F9" s="17"/>
      <c r="G9" s="17">
        <f>G8*0.097</f>
        <v>356.766</v>
      </c>
      <c r="H9" s="17"/>
      <c r="I9" s="17"/>
      <c r="J9" s="17"/>
      <c r="K9" s="17"/>
      <c r="L9" s="23" t="s">
        <v>18</v>
      </c>
      <c r="M9" s="22"/>
      <c r="N9" s="22"/>
    </row>
    <row r="10" ht="84" spans="1:14">
      <c r="A10" s="18" t="s">
        <v>19</v>
      </c>
      <c r="B10" s="17">
        <f t="shared" si="0"/>
        <v>5778</v>
      </c>
      <c r="C10" s="17">
        <v>3525</v>
      </c>
      <c r="D10" s="17">
        <v>2253</v>
      </c>
      <c r="E10" s="17">
        <v>3525</v>
      </c>
      <c r="F10" s="17">
        <v>1239</v>
      </c>
      <c r="G10" s="17">
        <v>2088</v>
      </c>
      <c r="H10" s="17">
        <v>165</v>
      </c>
      <c r="I10" s="17"/>
      <c r="J10" s="17"/>
      <c r="K10" s="17"/>
      <c r="L10" s="23" t="s">
        <v>20</v>
      </c>
      <c r="M10" s="22"/>
      <c r="N10" s="22"/>
    </row>
    <row r="11" ht="36" customHeight="1" spans="1:14">
      <c r="A11" s="18" t="s">
        <v>17</v>
      </c>
      <c r="B11" s="17">
        <f t="shared" si="0"/>
        <v>33.6798</v>
      </c>
      <c r="C11" s="17">
        <v>17.6022</v>
      </c>
      <c r="D11" s="17">
        <v>16.0776</v>
      </c>
      <c r="E11" s="17">
        <f>(E10-F10)*0.0077</f>
        <v>17.6022</v>
      </c>
      <c r="F11" s="17"/>
      <c r="G11" s="17">
        <f>SUM(G10*0.77/100)</f>
        <v>16.0776</v>
      </c>
      <c r="H11" s="17"/>
      <c r="I11" s="17"/>
      <c r="J11" s="17"/>
      <c r="K11" s="17"/>
      <c r="L11" s="23" t="s">
        <v>21</v>
      </c>
      <c r="M11" s="22"/>
      <c r="N11" s="22"/>
    </row>
    <row r="12" ht="59" customHeight="1" spans="1:14">
      <c r="A12" s="18" t="s">
        <v>22</v>
      </c>
      <c r="B12" s="17">
        <f t="shared" si="0"/>
        <v>5904</v>
      </c>
      <c r="C12" s="17">
        <v>3714</v>
      </c>
      <c r="D12" s="17">
        <v>2190</v>
      </c>
      <c r="E12" s="17">
        <v>3714</v>
      </c>
      <c r="F12" s="17">
        <v>1152</v>
      </c>
      <c r="G12" s="17">
        <v>1931</v>
      </c>
      <c r="H12" s="17">
        <v>159</v>
      </c>
      <c r="I12" s="17"/>
      <c r="J12" s="17"/>
      <c r="K12" s="17">
        <v>100</v>
      </c>
      <c r="L12" s="23" t="s">
        <v>23</v>
      </c>
      <c r="M12" s="22"/>
      <c r="N12" s="22"/>
    </row>
    <row r="13" spans="1:14">
      <c r="A13" s="1"/>
      <c r="B13" s="1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>
      <c r="A14" s="1"/>
      <c r="B14" s="1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</sheetData>
  <mergeCells count="10">
    <mergeCell ref="A2:L2"/>
    <mergeCell ref="E4:G4"/>
    <mergeCell ref="E5:F5"/>
    <mergeCell ref="A4:A6"/>
    <mergeCell ref="G5:G6"/>
    <mergeCell ref="H4:H5"/>
    <mergeCell ref="K4:K5"/>
    <mergeCell ref="L4:L6"/>
    <mergeCell ref="B4:D5"/>
    <mergeCell ref="I4:J5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寇含哲</dc:creator>
  <cp:lastModifiedBy>nykzyt</cp:lastModifiedBy>
  <dcterms:created xsi:type="dcterms:W3CDTF">2020-01-08T09:11:00Z</dcterms:created>
  <dcterms:modified xsi:type="dcterms:W3CDTF">2020-01-08T09:19:44Z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