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782" activeTab="13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Print_Area" localSheetId="1">'1'!$A$1:$H$19</definedName>
    <definedName name="_xlnm.Print_Area" localSheetId="10">'10'!$A$1:$H$8</definedName>
    <definedName name="_xlnm.Print_Area" localSheetId="11">'11'!$A$1:$Y$21</definedName>
    <definedName name="_xlnm.Print_Area" localSheetId="2">'2'!$A$1:$P$7</definedName>
    <definedName name="_xlnm.Print_Area" localSheetId="3">'3'!$A$1:$K$7</definedName>
    <definedName name="_xlnm.Print_Area" localSheetId="4">'4'!$A$1:$H$16</definedName>
    <definedName name="_xlnm.Print_Area" localSheetId="5">'5'!$A$1:$K$6</definedName>
    <definedName name="_xlnm.Print_Area" localSheetId="6">'6'!$A$1:$Q$16</definedName>
    <definedName name="_xlnm.Print_Area" localSheetId="7">'7'!$A$1:$AF$11</definedName>
    <definedName name="_xlnm.Print_Area" localSheetId="8">'8'!$A$1:$Q$9</definedName>
    <definedName name="_xlnm.Print_Area" localSheetId="9">'9'!$A$1:$J$8</definedName>
    <definedName name="_xlnm.Print_Area">#N/A</definedName>
    <definedName name="_xlnm.Print_Titles" localSheetId="1">'1'!$1:$7</definedName>
    <definedName name="_xlnm.Print_Titles" localSheetId="10">'10'!$1:$6</definedName>
    <definedName name="_xlnm.Print_Titles" localSheetId="11">'11'!$1:$7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'8'!$1:$6</definedName>
    <definedName name="_xlnm.Print_Titles" localSheetId="9">'9'!$1:$6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<sst xmlns="http://schemas.openxmlformats.org/spreadsheetml/2006/main" count="595" uniqueCount="231">
  <si>
    <t>部门预算（附表）目录</t>
  </si>
  <si>
    <t>序号</t>
  </si>
  <si>
    <t>附   表</t>
  </si>
  <si>
    <t>1、</t>
  </si>
  <si>
    <t>收支预算总表</t>
  </si>
  <si>
    <t>2、</t>
  </si>
  <si>
    <t>收入预算表</t>
  </si>
  <si>
    <t>3、</t>
  </si>
  <si>
    <t>支出预算表</t>
  </si>
  <si>
    <t>4、</t>
  </si>
  <si>
    <t>财政拨款收支总表</t>
  </si>
  <si>
    <t>5、</t>
  </si>
  <si>
    <t>财政拨款支出预算表</t>
  </si>
  <si>
    <t>6、</t>
  </si>
  <si>
    <t>人员支出预算表</t>
  </si>
  <si>
    <t>7、</t>
  </si>
  <si>
    <t>日常公用支出预算表</t>
  </si>
  <si>
    <t>8、</t>
  </si>
  <si>
    <t>对个人和家庭的补助支出预算表</t>
  </si>
  <si>
    <t>9、</t>
  </si>
  <si>
    <t>专项支出预算表</t>
  </si>
  <si>
    <t>10、</t>
  </si>
  <si>
    <t>“三公”经费财政拨款预算表</t>
  </si>
  <si>
    <t>11、</t>
  </si>
  <si>
    <t>财政拨款支出预算表（政府经济分类科目）</t>
  </si>
  <si>
    <t>12、</t>
  </si>
  <si>
    <t>政府性基金支出预算表</t>
  </si>
  <si>
    <t>13、</t>
  </si>
  <si>
    <t>政府性基金预算“三公”经费支出预算表</t>
  </si>
  <si>
    <t>14、</t>
  </si>
  <si>
    <t>国有资本经营预算支出预算表</t>
  </si>
  <si>
    <t>表1</t>
  </si>
  <si>
    <t>市金融服务中心</t>
  </si>
  <si>
    <t>单位：百元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</si>
  <si>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</si>
  <si>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</si>
  <si>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</si>
  <si>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年预算数</t>
    </r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</si>
  <si>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年预算数</t>
    </r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</si>
  <si>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</si>
  <si>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</si>
  <si>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</si>
  <si>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</si>
  <si>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</si>
  <si>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</si>
  <si>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</si>
  <si>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</si>
  <si>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</si>
  <si>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</si>
  <si>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</si>
  <si>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</si>
  <si>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</si>
  <si>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</si>
  <si>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</si>
  <si>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</si>
  <si>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</si>
  <si>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</si>
  <si>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</si>
  <si>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</si>
  <si>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</si>
  <si>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</si>
  <si>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</si>
  <si>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</si>
  <si>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</si>
  <si>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</si>
  <si>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</si>
  <si>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</si>
  <si>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</si>
  <si>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</si>
  <si>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</si>
  <si>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</si>
  <si>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</si>
  <si>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</si>
  <si>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</si>
  <si>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</si>
  <si>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</si>
  <si>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</si>
  <si>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</si>
  <si>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</si>
  <si>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</si>
  <si>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</si>
  <si>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</si>
  <si>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</si>
  <si>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</si>
  <si>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**</t>
  </si>
  <si>
    <t>市人民政府办公室</t>
  </si>
  <si>
    <t xml:space="preserve">  市金融服务中心</t>
  </si>
  <si>
    <t>201</t>
  </si>
  <si>
    <t>03</t>
  </si>
  <si>
    <t>01</t>
  </si>
  <si>
    <t>302608</t>
  </si>
  <si>
    <t xml:space="preserve">    行政运行</t>
  </si>
  <si>
    <t>02</t>
  </si>
  <si>
    <t xml:space="preserve">    一般行政管理事务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</si>
  <si>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</si>
  <si>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</si>
  <si>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</si>
  <si>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</si>
  <si>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</si>
  <si>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</si>
  <si>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事业单位医疗</t>
  </si>
  <si>
    <t>221</t>
  </si>
  <si>
    <t xml:space="preserve">    住房公积金</t>
  </si>
  <si>
    <t>表3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</si>
  <si>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</si>
  <si>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</si>
  <si>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</si>
  <si>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</si>
  <si>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</si>
  <si>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</si>
  <si>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表4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</si>
  <si>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21</t>
    </r>
    <r>
      <rPr>
        <sz val="10"/>
        <rFont val="宋体"/>
        <charset val="134"/>
      </rPr>
      <t>年预算数</t>
    </r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</si>
  <si>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</si>
  <si>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</si>
  <si>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</si>
  <si>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</si>
  <si>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</si>
  <si>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</si>
  <si>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</si>
  <si>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</si>
  <si>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</si>
  <si>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</si>
  <si>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>表6</t>
  </si>
  <si>
    <t>基本工资</t>
  </si>
  <si>
    <t>津贴补贴</t>
  </si>
  <si>
    <t>奖金</t>
  </si>
  <si>
    <t>伙食补
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</si>
  <si>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</si>
  <si>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</si>
  <si>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</si>
  <si>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</si>
  <si>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</si>
  <si>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住房公积金</t>
  </si>
  <si>
    <t>其他工资福利</t>
  </si>
  <si>
    <t>单位名称(科目)</t>
  </si>
  <si>
    <t>表7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</si>
  <si>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</si>
  <si>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</si>
  <si>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</si>
  <si>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</si>
  <si>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</si>
  <si>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</si>
  <si>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</si>
  <si>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</si>
  <si>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</si>
  <si>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</si>
  <si>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</si>
  <si>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</si>
  <si>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</si>
  <si>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</si>
  <si>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</si>
  <si>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</si>
  <si>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</si>
  <si>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</si>
  <si>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</si>
  <si>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</si>
  <si>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</si>
  <si>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</si>
  <si>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</si>
  <si>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</si>
  <si>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</si>
  <si>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</si>
  <si>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</si>
  <si>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离休费</t>
  </si>
  <si>
    <t>退休费</t>
  </si>
  <si>
    <t>退职(役)费</t>
  </si>
  <si>
    <t>抚恤金</t>
  </si>
  <si>
    <t>生活
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</si>
  <si>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</si>
  <si>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</si>
  <si>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</si>
  <si>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</si>
  <si>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</si>
  <si>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</si>
  <si>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注：本表无数据。</t>
  </si>
  <si>
    <t>表9</t>
  </si>
  <si>
    <t>单位:百元</t>
  </si>
  <si>
    <t>项目</t>
  </si>
  <si>
    <t>金额</t>
  </si>
  <si>
    <t>单位名称（项目名称）</t>
  </si>
  <si>
    <t xml:space="preserve">      处置非法集资工作经费</t>
  </si>
  <si>
    <t xml:space="preserve">      融资工作经费</t>
  </si>
  <si>
    <t xml:space="preserve">      广融通服务平台建设费</t>
  </si>
  <si>
    <t xml:space="preserve">      四川金融支持广元融入成渝双城经济圈工作经费</t>
  </si>
  <si>
    <t xml:space="preserve">      市金融服务中心公用经费</t>
  </si>
  <si>
    <t xml:space="preserve">      小贷、担保、农村资金互助社工作经费</t>
  </si>
  <si>
    <t xml:space="preserve">      脱贫攻坚帮扶联系村工作经费</t>
  </si>
  <si>
    <t>表10</t>
  </si>
  <si>
    <t>单位编码</t>
  </si>
  <si>
    <t>单位名称</t>
  </si>
  <si>
    <t>财政拨款当年预算安排</t>
  </si>
  <si>
    <t>公务用车购置及运行费</t>
  </si>
  <si>
    <t>公务用车
购置费</t>
  </si>
  <si>
    <t>表11</t>
  </si>
  <si>
    <t>一般公共预算安排</t>
  </si>
  <si>
    <t>政府性基金预算</t>
  </si>
  <si>
    <t>国有资本经营预算</t>
  </si>
  <si>
    <t>基本
支出</t>
  </si>
  <si>
    <t xml:space="preserve">  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</si>
  <si>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</si>
  <si>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</si>
  <si>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</si>
  <si>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</si>
  <si>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</si>
  <si>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</si>
  <si>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机关商品和服务支出</t>
  </si>
  <si>
    <t>502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</si>
  <si>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</si>
  <si>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</si>
  <si>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</si>
  <si>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</si>
  <si>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</si>
  <si>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</si>
  <si>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50206</t>
  </si>
  <si>
    <t xml:space="preserve">    公务接待费</t>
  </si>
  <si>
    <t>50299</t>
  </si>
  <si>
    <t xml:space="preserve">    其他商品和服务支出</t>
  </si>
  <si>
    <t xml:space="preserve">  其他支出</t>
  </si>
  <si>
    <t>599</t>
  </si>
  <si>
    <t>59999</t>
  </si>
  <si>
    <t xml:space="preserve">    其他支出</t>
  </si>
  <si>
    <t>表12</t>
  </si>
  <si>
    <t>本年政府性基金预算支出</t>
  </si>
  <si>
    <t>表13</t>
  </si>
  <si>
    <t>当年财政拨款预算安排</t>
  </si>
  <si>
    <t>因公出国（境）费用</t>
  </si>
  <si>
    <t>公务用车购置费</t>
  </si>
  <si>
    <t>公务用车运行费</t>
  </si>
  <si>
    <t>注：2021年本单位未在政府性基金预算拨款安排“三公”经费支出。本表无数据。</t>
  </si>
  <si>
    <t>表14</t>
  </si>
  <si>
    <t>本年国有资本经营预算支出</t>
  </si>
</sst>
</file>

<file path=xl/styles.xml><?xml version="1.0" encoding="utf-8"?>
<styleSheet xmlns="http://schemas.openxmlformats.org/spreadsheetml/2006/main">
  <numFmts count="7">
    <numFmt numFmtId="176" formatCode="#,##0.0000"/>
    <numFmt numFmtId="177" formatCode="###0"/>
    <numFmt numFmtId="178" formatCode="###0.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6"/>
      <name val="黑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1" fontId="23" fillId="0" borderId="0"/>
    <xf numFmtId="43" fontId="15" fillId="0" borderId="0" applyFon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4" fillId="23" borderId="19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28" fillId="29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8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87">
    <xf numFmtId="0" fontId="0" fillId="0" borderId="0" xfId="0"/>
    <xf numFmtId="0" fontId="0" fillId="0" borderId="0" xfId="0" applyNumberFormat="1" applyFont="1" applyFill="1"/>
    <xf numFmtId="0" fontId="0" fillId="2" borderId="0" xfId="0" applyNumberFormat="1" applyFont="1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left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>
      <alignment horizontal="centerContinuous" vertical="center"/>
    </xf>
    <xf numFmtId="1" fontId="0" fillId="0" borderId="4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8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178" fontId="0" fillId="0" borderId="4" xfId="0" applyNumberFormat="1" applyFont="1" applyFill="1" applyBorder="1" applyAlignment="1" applyProtection="1">
      <alignment vertical="center" wrapText="1"/>
    </xf>
    <xf numFmtId="178" fontId="0" fillId="0" borderId="9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/>
    <xf numFmtId="0" fontId="0" fillId="0" borderId="0" xfId="0" applyNumberFormat="1" applyFont="1" applyFill="1" applyAlignment="1"/>
    <xf numFmtId="1" fontId="0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178" fontId="0" fillId="0" borderId="5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1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4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 applyProtection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/>
    </xf>
    <xf numFmtId="177" fontId="2" fillId="0" borderId="5" xfId="0" applyNumberFormat="1" applyFont="1" applyFill="1" applyBorder="1" applyAlignment="1" applyProtection="1">
      <alignment vertical="center"/>
    </xf>
    <xf numFmtId="177" fontId="2" fillId="0" borderId="12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horizontal="centerContinuous" vertical="center"/>
    </xf>
    <xf numFmtId="177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>
      <alignment vertical="center"/>
    </xf>
    <xf numFmtId="0" fontId="2" fillId="2" borderId="6" xfId="0" applyNumberFormat="1" applyFont="1" applyFill="1" applyBorder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Continuous" vertical="center"/>
    </xf>
    <xf numFmtId="0" fontId="2" fillId="2" borderId="12" xfId="0" applyNumberFormat="1" applyFont="1" applyFill="1" applyBorder="1" applyAlignment="1" applyProtection="1">
      <alignment horizontal="centerContinuous" vertical="center"/>
    </xf>
    <xf numFmtId="0" fontId="2" fillId="2" borderId="0" xfId="0" applyNumberFormat="1" applyFont="1" applyFill="1" applyAlignment="1">
      <alignment horizontal="right" vertical="center"/>
    </xf>
    <xf numFmtId="0" fontId="2" fillId="2" borderId="5" xfId="0" applyNumberFormat="1" applyFont="1" applyFill="1" applyBorder="1" applyAlignment="1" applyProtection="1">
      <alignment horizontal="centerContinuous" vertical="center"/>
    </xf>
    <xf numFmtId="177" fontId="2" fillId="0" borderId="9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 applyProtection="1">
      <alignment vertical="center" wrapText="1"/>
    </xf>
    <xf numFmtId="4" fontId="2" fillId="0" borderId="4" xfId="0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177" fontId="0" fillId="0" borderId="8" xfId="0" applyNumberFormat="1" applyFont="1" applyFill="1" applyBorder="1" applyAlignment="1" applyProtection="1">
      <alignment vertical="center" wrapText="1"/>
    </xf>
    <xf numFmtId="177" fontId="0" fillId="0" borderId="6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 applyProtection="1">
      <alignment vertical="center" wrapText="1"/>
    </xf>
    <xf numFmtId="177" fontId="0" fillId="0" borderId="5" xfId="0" applyNumberFormat="1" applyFont="1" applyFill="1" applyBorder="1" applyAlignment="1" applyProtection="1">
      <alignment vertical="center" wrapText="1"/>
    </xf>
    <xf numFmtId="177" fontId="0" fillId="0" borderId="4" xfId="0" applyNumberFormat="1" applyFont="1" applyFill="1" applyBorder="1" applyAlignment="1" applyProtection="1">
      <alignment vertical="center" wrapText="1"/>
    </xf>
    <xf numFmtId="0" fontId="0" fillId="0" borderId="4" xfId="0" applyBorder="1" applyAlignment="1">
      <alignment vertical="center"/>
    </xf>
    <xf numFmtId="177" fontId="2" fillId="0" borderId="2" xfId="0" applyNumberFormat="1" applyFont="1" applyFill="1" applyBorder="1" applyAlignment="1">
      <alignment vertical="center" wrapText="1"/>
    </xf>
    <xf numFmtId="177" fontId="2" fillId="0" borderId="4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 applyProtection="1">
      <alignment vertical="center" wrapText="1"/>
    </xf>
    <xf numFmtId="0" fontId="2" fillId="0" borderId="5" xfId="0" applyFont="1" applyFill="1" applyBorder="1" applyAlignment="1">
      <alignment vertical="center"/>
    </xf>
    <xf numFmtId="177" fontId="2" fillId="0" borderId="2" xfId="0" applyNumberFormat="1" applyFont="1" applyFill="1" applyBorder="1" applyAlignment="1" applyProtection="1">
      <alignment vertical="center" wrapText="1"/>
    </xf>
    <xf numFmtId="4" fontId="2" fillId="0" borderId="4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11" applyNumberFormat="1" applyFont="1" applyFill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6" fillId="2" borderId="0" xfId="11" applyNumberFormat="1" applyFont="1" applyFill="1" applyAlignment="1">
      <alignment vertical="center"/>
    </xf>
    <xf numFmtId="0" fontId="6" fillId="0" borderId="0" xfId="11" applyNumberFormat="1" applyFont="1" applyFill="1" applyAlignment="1">
      <alignment vertical="center"/>
    </xf>
    <xf numFmtId="0" fontId="6" fillId="0" borderId="4" xfId="1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2" borderId="0" xfId="11" applyNumberFormat="1" applyFont="1" applyFill="1" applyAlignment="1">
      <alignment horizontal="right" vertical="center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9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6" xfId="0" applyNumberFormat="1" applyFont="1" applyFill="1" applyBorder="1" applyAlignment="1" applyProtection="1">
      <alignment vertical="center" wrapText="1"/>
    </xf>
    <xf numFmtId="177" fontId="2" fillId="0" borderId="14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3" fontId="2" fillId="0" borderId="4" xfId="0" applyNumberFormat="1" applyFont="1" applyFill="1" applyBorder="1" applyAlignment="1" applyProtection="1">
      <alignment vertical="center" wrapText="1"/>
    </xf>
    <xf numFmtId="3" fontId="2" fillId="0" borderId="10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176" fontId="2" fillId="0" borderId="2" xfId="0" applyNumberFormat="1" applyFont="1" applyFill="1" applyBorder="1" applyAlignment="1" applyProtection="1">
      <alignment vertical="center" wrapText="1"/>
    </xf>
    <xf numFmtId="3" fontId="2" fillId="0" borderId="7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D30" sqref="D30"/>
    </sheetView>
  </sheetViews>
  <sheetFormatPr defaultColWidth="9.33333333333333" defaultRowHeight="11.25" outlineLevelCol="6"/>
  <sheetData>
    <row r="1" spans="1:7">
      <c r="A1" s="181"/>
      <c r="B1" s="182"/>
      <c r="C1" s="182"/>
      <c r="D1" s="182"/>
      <c r="E1" s="182"/>
      <c r="F1" s="182"/>
      <c r="G1" s="182"/>
    </row>
    <row r="2" ht="20.25" spans="1:7">
      <c r="A2" s="183" t="s">
        <v>0</v>
      </c>
      <c r="B2" s="183"/>
      <c r="C2" s="183"/>
      <c r="D2" s="183"/>
      <c r="E2" s="183"/>
      <c r="F2" s="183"/>
      <c r="G2" s="183"/>
    </row>
    <row r="3" ht="20.25" spans="1:7">
      <c r="A3" s="183"/>
      <c r="B3" s="183"/>
      <c r="C3" s="183"/>
      <c r="D3" s="183"/>
      <c r="E3" s="183"/>
      <c r="F3" s="183"/>
      <c r="G3" s="183"/>
    </row>
    <row r="4" ht="18.75" spans="1:7">
      <c r="A4" s="184" t="s">
        <v>1</v>
      </c>
      <c r="B4" s="184" t="s">
        <v>2</v>
      </c>
      <c r="C4" s="184"/>
      <c r="D4" s="184"/>
      <c r="E4" s="184"/>
      <c r="F4" s="184"/>
      <c r="G4" s="184"/>
    </row>
    <row r="5" ht="18.75" spans="1:7">
      <c r="A5" s="185" t="s">
        <v>3</v>
      </c>
      <c r="B5" s="186" t="s">
        <v>4</v>
      </c>
      <c r="C5" s="186"/>
      <c r="D5" s="186"/>
      <c r="E5" s="186"/>
      <c r="F5" s="186"/>
      <c r="G5" s="186"/>
    </row>
    <row r="6" ht="18.75" spans="1:7">
      <c r="A6" s="185" t="s">
        <v>5</v>
      </c>
      <c r="B6" s="186" t="s">
        <v>6</v>
      </c>
      <c r="C6" s="186"/>
      <c r="D6" s="186"/>
      <c r="E6" s="186"/>
      <c r="F6" s="186"/>
      <c r="G6" s="186"/>
    </row>
    <row r="7" ht="18.75" spans="1:7">
      <c r="A7" s="185" t="s">
        <v>7</v>
      </c>
      <c r="B7" s="186" t="s">
        <v>8</v>
      </c>
      <c r="C7" s="186"/>
      <c r="D7" s="186"/>
      <c r="E7" s="186"/>
      <c r="F7" s="186"/>
      <c r="G7" s="186"/>
    </row>
    <row r="8" ht="18.75" spans="1:7">
      <c r="A8" s="185" t="s">
        <v>9</v>
      </c>
      <c r="B8" s="186" t="s">
        <v>10</v>
      </c>
      <c r="C8" s="186"/>
      <c r="D8" s="186"/>
      <c r="E8" s="186"/>
      <c r="F8" s="186"/>
      <c r="G8" s="186"/>
    </row>
    <row r="9" ht="18.75" spans="1:7">
      <c r="A9" s="185" t="s">
        <v>11</v>
      </c>
      <c r="B9" s="186" t="s">
        <v>12</v>
      </c>
      <c r="C9" s="186"/>
      <c r="D9" s="186"/>
      <c r="E9" s="186"/>
      <c r="F9" s="186"/>
      <c r="G9" s="186"/>
    </row>
    <row r="10" ht="18.75" spans="1:7">
      <c r="A10" s="185" t="s">
        <v>13</v>
      </c>
      <c r="B10" s="186" t="s">
        <v>14</v>
      </c>
      <c r="C10" s="186"/>
      <c r="D10" s="186"/>
      <c r="E10" s="186"/>
      <c r="F10" s="186"/>
      <c r="G10" s="186"/>
    </row>
    <row r="11" ht="18.75" spans="1:7">
      <c r="A11" s="185" t="s">
        <v>15</v>
      </c>
      <c r="B11" s="186" t="s">
        <v>16</v>
      </c>
      <c r="C11" s="186"/>
      <c r="D11" s="186"/>
      <c r="E11" s="186"/>
      <c r="F11" s="186"/>
      <c r="G11" s="186"/>
    </row>
    <row r="12" ht="18.75" spans="1:7">
      <c r="A12" s="185" t="s">
        <v>17</v>
      </c>
      <c r="B12" s="186" t="s">
        <v>18</v>
      </c>
      <c r="C12" s="186"/>
      <c r="D12" s="186"/>
      <c r="E12" s="186"/>
      <c r="F12" s="186"/>
      <c r="G12" s="186"/>
    </row>
    <row r="13" ht="18.75" spans="1:7">
      <c r="A13" s="185" t="s">
        <v>19</v>
      </c>
      <c r="B13" s="186" t="s">
        <v>20</v>
      </c>
      <c r="C13" s="186"/>
      <c r="D13" s="186"/>
      <c r="E13" s="186"/>
      <c r="F13" s="186"/>
      <c r="G13" s="186"/>
    </row>
    <row r="14" ht="18.75" spans="1:7">
      <c r="A14" s="185" t="s">
        <v>21</v>
      </c>
      <c r="B14" s="186" t="s">
        <v>22</v>
      </c>
      <c r="C14" s="186"/>
      <c r="D14" s="186"/>
      <c r="E14" s="186"/>
      <c r="F14" s="186"/>
      <c r="G14" s="186"/>
    </row>
    <row r="15" ht="18.75" spans="1:7">
      <c r="A15" s="185" t="s">
        <v>23</v>
      </c>
      <c r="B15" s="186" t="s">
        <v>24</v>
      </c>
      <c r="C15" s="186"/>
      <c r="D15" s="186"/>
      <c r="E15" s="186"/>
      <c r="F15" s="186"/>
      <c r="G15" s="186"/>
    </row>
    <row r="16" ht="18.75" spans="1:7">
      <c r="A16" s="185" t="s">
        <v>25</v>
      </c>
      <c r="B16" s="186" t="s">
        <v>26</v>
      </c>
      <c r="C16" s="186"/>
      <c r="D16" s="186"/>
      <c r="E16" s="186"/>
      <c r="F16" s="186"/>
      <c r="G16" s="186"/>
    </row>
    <row r="17" ht="18.75" spans="1:7">
      <c r="A17" s="185" t="s">
        <v>27</v>
      </c>
      <c r="B17" s="186" t="s">
        <v>28</v>
      </c>
      <c r="C17" s="186"/>
      <c r="D17" s="186"/>
      <c r="E17" s="186"/>
      <c r="F17" s="186"/>
      <c r="G17" s="186"/>
    </row>
    <row r="18" ht="18.75" spans="1:7">
      <c r="A18" s="185" t="s">
        <v>29</v>
      </c>
      <c r="B18" s="186" t="s">
        <v>30</v>
      </c>
      <c r="C18" s="186"/>
      <c r="D18" s="186"/>
      <c r="E18" s="186"/>
      <c r="F18" s="186"/>
      <c r="G18" s="186"/>
    </row>
  </sheetData>
  <mergeCells count="16">
    <mergeCell ref="A2:G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D14" sqref="D14"/>
    </sheetView>
  </sheetViews>
  <sheetFormatPr defaultColWidth="9.16666666666667" defaultRowHeight="18" customHeight="1"/>
  <cols>
    <col min="1" max="3" width="6.5" style="73" customWidth="1"/>
    <col min="4" max="4" width="55" style="73" customWidth="1"/>
    <col min="5" max="5" width="14.1666666666667" style="73" customWidth="1"/>
    <col min="6" max="6" width="14.5" style="73" customWidth="1"/>
    <col min="7" max="7" width="14" style="73" customWidth="1"/>
    <col min="8" max="8" width="15.1666666666667" style="73" customWidth="1"/>
    <col min="9" max="9" width="15.8333333333333" style="73" customWidth="1"/>
    <col min="10" max="10" width="15.6666666666667" style="73" customWidth="1"/>
    <col min="11" max="210" width="9.16666666666667" style="73" customWidth="1"/>
  </cols>
  <sheetData>
    <row r="1" customHeight="1" spans="1:6">
      <c r="A1" s="48" t="s">
        <v>175</v>
      </c>
      <c r="B1" s="48"/>
      <c r="C1" s="48"/>
      <c r="D1" s="48"/>
      <c r="E1" s="74"/>
      <c r="F1" s="74"/>
    </row>
    <row r="2" customHeight="1" spans="1:10">
      <c r="A2" s="75" t="s">
        <v>20</v>
      </c>
      <c r="B2" s="75"/>
      <c r="C2" s="75"/>
      <c r="D2" s="75"/>
      <c r="E2" s="75"/>
      <c r="F2" s="75"/>
      <c r="G2" s="75"/>
      <c r="H2" s="75"/>
      <c r="I2" s="75"/>
      <c r="J2" s="75"/>
    </row>
    <row r="3" customHeight="1" spans="1:10">
      <c r="A3" s="4" t="s">
        <v>32</v>
      </c>
      <c r="B3" s="4"/>
      <c r="C3" s="4"/>
      <c r="D3" s="4"/>
      <c r="J3" s="86" t="s">
        <v>176</v>
      </c>
    </row>
    <row r="4" customHeight="1" spans="1:10">
      <c r="A4" s="77" t="s">
        <v>177</v>
      </c>
      <c r="B4" s="77"/>
      <c r="C4" s="77"/>
      <c r="D4" s="77"/>
      <c r="E4" s="93" t="s">
        <v>178</v>
      </c>
      <c r="F4" s="93"/>
      <c r="G4" s="93"/>
      <c r="H4" s="93" t="s">
        <v>82</v>
      </c>
      <c r="I4" s="93"/>
      <c r="J4" s="93"/>
    </row>
    <row r="5" customHeight="1" spans="1:10">
      <c r="A5" s="77" t="s">
        <v>68</v>
      </c>
      <c r="B5" s="77"/>
      <c r="C5" s="77"/>
      <c r="D5" s="77" t="s">
        <v>179</v>
      </c>
      <c r="E5" s="62" t="s">
        <v>71</v>
      </c>
      <c r="F5" s="62" t="s">
        <v>66</v>
      </c>
      <c r="G5" s="79" t="s">
        <v>67</v>
      </c>
      <c r="H5" s="62" t="s">
        <v>71</v>
      </c>
      <c r="I5" s="62" t="s">
        <v>66</v>
      </c>
      <c r="J5" s="79" t="s">
        <v>67</v>
      </c>
    </row>
    <row r="6" customHeight="1" spans="1:13">
      <c r="A6" s="77" t="s">
        <v>78</v>
      </c>
      <c r="B6" s="77" t="s">
        <v>79</v>
      </c>
      <c r="C6" s="77" t="s">
        <v>80</v>
      </c>
      <c r="D6" s="77"/>
      <c r="E6" s="89"/>
      <c r="F6" s="89"/>
      <c r="G6" s="87"/>
      <c r="H6" s="89"/>
      <c r="I6" s="89"/>
      <c r="J6" s="87"/>
      <c r="K6" s="84"/>
      <c r="L6" s="84"/>
      <c r="M6" s="84"/>
    </row>
    <row r="7" ht="24" customHeight="1" spans="1:10">
      <c r="A7" s="61"/>
      <c r="B7" s="61"/>
      <c r="C7" s="61"/>
      <c r="D7" s="60" t="s">
        <v>71</v>
      </c>
      <c r="E7" s="67">
        <f t="shared" ref="E7:J7" si="0">E9</f>
        <v>1160</v>
      </c>
      <c r="F7" s="67">
        <f t="shared" si="0"/>
        <v>660</v>
      </c>
      <c r="G7" s="67">
        <f t="shared" si="0"/>
        <v>500</v>
      </c>
      <c r="H7" s="67">
        <f t="shared" si="0"/>
        <v>1160</v>
      </c>
      <c r="I7" s="67">
        <f t="shared" si="0"/>
        <v>660</v>
      </c>
      <c r="J7" s="67">
        <f t="shared" si="0"/>
        <v>500</v>
      </c>
    </row>
    <row r="8" ht="24" customHeight="1" spans="1:10">
      <c r="A8" s="61"/>
      <c r="B8" s="61"/>
      <c r="C8" s="61"/>
      <c r="D8" s="60" t="s">
        <v>85</v>
      </c>
      <c r="E8" s="67">
        <f t="shared" ref="E8:J8" si="1">E9</f>
        <v>1160</v>
      </c>
      <c r="F8" s="67">
        <f t="shared" si="1"/>
        <v>660</v>
      </c>
      <c r="G8" s="67">
        <f t="shared" si="1"/>
        <v>500</v>
      </c>
      <c r="H8" s="67">
        <f t="shared" si="1"/>
        <v>1160</v>
      </c>
      <c r="I8" s="67">
        <f t="shared" si="1"/>
        <v>660</v>
      </c>
      <c r="J8" s="67">
        <f t="shared" si="1"/>
        <v>500</v>
      </c>
    </row>
    <row r="9" customHeight="1" spans="1:10">
      <c r="A9" s="61"/>
      <c r="B9" s="61"/>
      <c r="C9" s="61"/>
      <c r="D9" s="60" t="s">
        <v>86</v>
      </c>
      <c r="E9" s="67">
        <v>1160</v>
      </c>
      <c r="F9" s="67">
        <v>660</v>
      </c>
      <c r="G9" s="91">
        <v>500</v>
      </c>
      <c r="H9" s="67">
        <v>1160</v>
      </c>
      <c r="I9" s="67">
        <v>660</v>
      </c>
      <c r="J9" s="94">
        <v>500</v>
      </c>
    </row>
    <row r="10" customHeight="1" spans="1:10">
      <c r="A10" s="61"/>
      <c r="B10" s="61"/>
      <c r="C10" s="61"/>
      <c r="D10" s="60" t="s">
        <v>93</v>
      </c>
      <c r="E10" s="67">
        <v>1160</v>
      </c>
      <c r="F10" s="67">
        <v>660</v>
      </c>
      <c r="G10" s="91">
        <v>500</v>
      </c>
      <c r="H10" s="67">
        <v>1160</v>
      </c>
      <c r="I10" s="67">
        <v>660</v>
      </c>
      <c r="J10" s="94">
        <v>500</v>
      </c>
    </row>
    <row r="11" customHeight="1" spans="1:10">
      <c r="A11" s="61" t="s">
        <v>87</v>
      </c>
      <c r="B11" s="61" t="s">
        <v>88</v>
      </c>
      <c r="C11" s="61" t="s">
        <v>92</v>
      </c>
      <c r="D11" s="60" t="s">
        <v>180</v>
      </c>
      <c r="E11" s="67">
        <v>60</v>
      </c>
      <c r="F11" s="67">
        <v>60</v>
      </c>
      <c r="G11" s="91">
        <v>0</v>
      </c>
      <c r="H11" s="67">
        <v>60</v>
      </c>
      <c r="I11" s="67">
        <v>60</v>
      </c>
      <c r="J11" s="94">
        <v>0</v>
      </c>
    </row>
    <row r="12" customHeight="1" spans="1:10">
      <c r="A12" s="61" t="s">
        <v>87</v>
      </c>
      <c r="B12" s="61" t="s">
        <v>88</v>
      </c>
      <c r="C12" s="61" t="s">
        <v>92</v>
      </c>
      <c r="D12" s="60" t="s">
        <v>181</v>
      </c>
      <c r="E12" s="67">
        <v>100</v>
      </c>
      <c r="F12" s="67">
        <v>100</v>
      </c>
      <c r="G12" s="91">
        <v>0</v>
      </c>
      <c r="H12" s="67">
        <v>100</v>
      </c>
      <c r="I12" s="67">
        <v>100</v>
      </c>
      <c r="J12" s="94">
        <v>0</v>
      </c>
    </row>
    <row r="13" customHeight="1" spans="1:10">
      <c r="A13" s="61" t="s">
        <v>87</v>
      </c>
      <c r="B13" s="61" t="s">
        <v>88</v>
      </c>
      <c r="C13" s="61" t="s">
        <v>92</v>
      </c>
      <c r="D13" s="60" t="s">
        <v>182</v>
      </c>
      <c r="E13" s="67">
        <v>200</v>
      </c>
      <c r="F13" s="67">
        <v>200</v>
      </c>
      <c r="G13" s="91">
        <v>0</v>
      </c>
      <c r="H13" s="67">
        <v>200</v>
      </c>
      <c r="I13" s="67">
        <v>200</v>
      </c>
      <c r="J13" s="94">
        <v>0</v>
      </c>
    </row>
    <row r="14" customHeight="1" spans="1:10">
      <c r="A14" s="61" t="s">
        <v>87</v>
      </c>
      <c r="B14" s="61" t="s">
        <v>88</v>
      </c>
      <c r="C14" s="61" t="s">
        <v>92</v>
      </c>
      <c r="D14" s="60" t="s">
        <v>183</v>
      </c>
      <c r="E14" s="67">
        <v>150</v>
      </c>
      <c r="F14" s="67">
        <v>150</v>
      </c>
      <c r="G14" s="91">
        <v>0</v>
      </c>
      <c r="H14" s="67">
        <v>150</v>
      </c>
      <c r="I14" s="67">
        <v>150</v>
      </c>
      <c r="J14" s="94">
        <v>0</v>
      </c>
    </row>
    <row r="15" customHeight="1" spans="1:10">
      <c r="A15" s="61" t="s">
        <v>87</v>
      </c>
      <c r="B15" s="61" t="s">
        <v>88</v>
      </c>
      <c r="C15" s="61" t="s">
        <v>92</v>
      </c>
      <c r="D15" s="60" t="s">
        <v>184</v>
      </c>
      <c r="E15" s="67">
        <v>500</v>
      </c>
      <c r="F15" s="67">
        <v>0</v>
      </c>
      <c r="G15" s="91">
        <v>500</v>
      </c>
      <c r="H15" s="67">
        <v>500</v>
      </c>
      <c r="I15" s="67">
        <v>0</v>
      </c>
      <c r="J15" s="94">
        <v>500</v>
      </c>
    </row>
    <row r="16" customHeight="1" spans="1:10">
      <c r="A16" s="61" t="s">
        <v>87</v>
      </c>
      <c r="B16" s="61" t="s">
        <v>88</v>
      </c>
      <c r="C16" s="61" t="s">
        <v>92</v>
      </c>
      <c r="D16" s="60" t="s">
        <v>185</v>
      </c>
      <c r="E16" s="67">
        <v>100</v>
      </c>
      <c r="F16" s="67">
        <v>100</v>
      </c>
      <c r="G16" s="91">
        <v>0</v>
      </c>
      <c r="H16" s="67">
        <v>100</v>
      </c>
      <c r="I16" s="67">
        <v>100</v>
      </c>
      <c r="J16" s="94">
        <v>0</v>
      </c>
    </row>
    <row r="17" customHeight="1" spans="1:10">
      <c r="A17" s="61" t="s">
        <v>87</v>
      </c>
      <c r="B17" s="61" t="s">
        <v>88</v>
      </c>
      <c r="C17" s="61" t="s">
        <v>92</v>
      </c>
      <c r="D17" s="60" t="s">
        <v>186</v>
      </c>
      <c r="E17" s="67">
        <v>50</v>
      </c>
      <c r="F17" s="67">
        <v>50</v>
      </c>
      <c r="G17" s="91">
        <v>0</v>
      </c>
      <c r="H17" s="67">
        <v>50</v>
      </c>
      <c r="I17" s="67">
        <v>50</v>
      </c>
      <c r="J17" s="94">
        <v>0</v>
      </c>
    </row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59" right="0.59" top="0.79" bottom="0.79" header="0.51" footer="0.51"/>
  <pageSetup paperSize="9" fitToHeight="100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2.6666666666667" customWidth="1"/>
    <col min="2" max="2" width="49" customWidth="1"/>
    <col min="3" max="3" width="17.3333333333333" customWidth="1"/>
    <col min="4" max="4" width="14.5" customWidth="1"/>
    <col min="5" max="5" width="13.8333333333333" customWidth="1"/>
    <col min="6" max="6" width="14.1666666666667" customWidth="1"/>
    <col min="7" max="7" width="11.1666666666667" customWidth="1"/>
    <col min="8" max="8" width="22.8333333333333" customWidth="1"/>
  </cols>
  <sheetData>
    <row r="1" ht="18" customHeight="1" spans="1:11">
      <c r="A1" s="48" t="s">
        <v>187</v>
      </c>
      <c r="B1" s="48"/>
      <c r="C1" s="74"/>
      <c r="D1" s="74"/>
      <c r="E1" s="73"/>
      <c r="F1" s="73"/>
      <c r="G1" s="73"/>
      <c r="H1" s="73"/>
      <c r="I1" s="73"/>
      <c r="J1" s="73"/>
      <c r="K1" s="73"/>
    </row>
    <row r="2" ht="18" customHeight="1" spans="1:11">
      <c r="A2" s="75" t="s">
        <v>22</v>
      </c>
      <c r="B2" s="75"/>
      <c r="C2" s="75"/>
      <c r="D2" s="75"/>
      <c r="E2" s="75"/>
      <c r="F2" s="75"/>
      <c r="G2" s="75"/>
      <c r="H2" s="75"/>
      <c r="I2" s="73"/>
      <c r="J2" s="73"/>
      <c r="K2" s="73"/>
    </row>
    <row r="3" ht="18" customHeight="1" spans="1:11">
      <c r="A3" s="4" t="s">
        <v>32</v>
      </c>
      <c r="B3" s="4"/>
      <c r="C3" s="73"/>
      <c r="D3" s="73"/>
      <c r="E3" s="73"/>
      <c r="F3" s="73"/>
      <c r="G3" s="73"/>
      <c r="H3" s="86" t="s">
        <v>176</v>
      </c>
      <c r="I3" s="73"/>
      <c r="J3" s="73"/>
      <c r="K3" s="73"/>
    </row>
    <row r="4" ht="18" customHeight="1" spans="1:11">
      <c r="A4" s="76" t="s">
        <v>188</v>
      </c>
      <c r="B4" s="77" t="s">
        <v>189</v>
      </c>
      <c r="C4" s="78" t="s">
        <v>190</v>
      </c>
      <c r="D4" s="79"/>
      <c r="E4" s="87"/>
      <c r="F4" s="87"/>
      <c r="G4" s="87"/>
      <c r="H4" s="79"/>
      <c r="I4" s="73"/>
      <c r="J4" s="73"/>
      <c r="K4" s="73"/>
    </row>
    <row r="5" ht="18" customHeight="1" spans="1:11">
      <c r="A5" s="76"/>
      <c r="B5" s="77"/>
      <c r="C5" s="80" t="s">
        <v>71</v>
      </c>
      <c r="D5" s="33" t="s">
        <v>146</v>
      </c>
      <c r="E5" s="79" t="s">
        <v>191</v>
      </c>
      <c r="F5" s="79"/>
      <c r="G5" s="79"/>
      <c r="H5" s="88" t="s">
        <v>151</v>
      </c>
      <c r="I5" s="73"/>
      <c r="J5" s="73"/>
      <c r="K5" s="73"/>
    </row>
    <row r="6" ht="25.5" customHeight="1" spans="1:11">
      <c r="A6" s="81"/>
      <c r="B6" s="82"/>
      <c r="C6" s="83"/>
      <c r="D6" s="25"/>
      <c r="E6" s="87" t="s">
        <v>81</v>
      </c>
      <c r="F6" s="89" t="s">
        <v>192</v>
      </c>
      <c r="G6" s="89" t="s">
        <v>159</v>
      </c>
      <c r="H6" s="90"/>
      <c r="I6" s="84"/>
      <c r="J6" s="84"/>
      <c r="K6" s="84"/>
    </row>
    <row r="7" ht="19.5" customHeight="1" spans="1:11">
      <c r="A7" s="60"/>
      <c r="B7" s="60" t="s">
        <v>71</v>
      </c>
      <c r="C7" s="67">
        <v>50</v>
      </c>
      <c r="D7" s="67">
        <v>0</v>
      </c>
      <c r="E7" s="91"/>
      <c r="F7" s="67">
        <v>0</v>
      </c>
      <c r="G7" s="66"/>
      <c r="H7" s="92">
        <v>50</v>
      </c>
      <c r="I7" s="73"/>
      <c r="J7" s="73"/>
      <c r="K7" s="73"/>
    </row>
    <row r="8" ht="19.5" customHeight="1" spans="1:11">
      <c r="A8" s="60"/>
      <c r="B8" s="60" t="s">
        <v>85</v>
      </c>
      <c r="C8" s="67">
        <v>50</v>
      </c>
      <c r="D8" s="67">
        <v>0</v>
      </c>
      <c r="E8" s="91"/>
      <c r="F8" s="67">
        <v>0</v>
      </c>
      <c r="G8" s="66"/>
      <c r="H8" s="92">
        <v>50</v>
      </c>
      <c r="I8" s="73"/>
      <c r="J8" s="73"/>
      <c r="K8" s="73"/>
    </row>
    <row r="9" ht="18" customHeight="1" spans="1:11">
      <c r="A9" s="60" t="s">
        <v>90</v>
      </c>
      <c r="B9" s="60" t="s">
        <v>86</v>
      </c>
      <c r="C9" s="67">
        <v>50</v>
      </c>
      <c r="D9" s="67">
        <v>0</v>
      </c>
      <c r="E9" s="91">
        <v>0</v>
      </c>
      <c r="F9" s="67">
        <v>0</v>
      </c>
      <c r="G9" s="66">
        <v>0</v>
      </c>
      <c r="H9" s="92">
        <v>50</v>
      </c>
      <c r="I9" s="73"/>
      <c r="J9" s="73"/>
      <c r="K9" s="73"/>
    </row>
    <row r="10" ht="18" customHeight="1" spans="1:11">
      <c r="A10" s="84"/>
      <c r="B10" s="84"/>
      <c r="C10" s="84"/>
      <c r="D10" s="84"/>
      <c r="E10" s="84"/>
      <c r="F10" s="84"/>
      <c r="G10" s="84"/>
      <c r="H10" s="73"/>
      <c r="I10" s="73"/>
      <c r="J10" s="73"/>
      <c r="K10" s="73"/>
    </row>
    <row r="11" ht="18" customHeight="1" spans="1:11">
      <c r="A11" s="73"/>
      <c r="B11" s="84"/>
      <c r="C11" s="84"/>
      <c r="D11" s="84"/>
      <c r="E11" s="84"/>
      <c r="F11" s="84"/>
      <c r="G11" s="84"/>
      <c r="H11" s="73"/>
      <c r="I11" s="73"/>
      <c r="J11" s="73"/>
      <c r="K11" s="73"/>
    </row>
    <row r="12" ht="18" customHeight="1" spans="1:11">
      <c r="A12" s="73"/>
      <c r="B12" s="73"/>
      <c r="C12" s="84"/>
      <c r="D12" s="84"/>
      <c r="E12" s="84"/>
      <c r="F12" s="84"/>
      <c r="G12" s="84"/>
      <c r="H12" s="73"/>
      <c r="I12" s="73"/>
      <c r="J12" s="73"/>
      <c r="K12" s="73"/>
    </row>
    <row r="14" customHeight="1" spans="3:3">
      <c r="C14" s="85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1"/>
  <sheetViews>
    <sheetView showGridLines="0" showZeros="0" workbookViewId="0">
      <selection activeCell="D23" sqref="D23"/>
    </sheetView>
  </sheetViews>
  <sheetFormatPr defaultColWidth="9.16666666666667" defaultRowHeight="11.25"/>
  <cols>
    <col min="1" max="1" width="4.83333333333333" customWidth="1"/>
    <col min="2" max="2" width="7.66666666666667" customWidth="1"/>
    <col min="3" max="3" width="9.83333333333333" customWidth="1"/>
    <col min="4" max="4" width="40.8333333333333" customWidth="1"/>
    <col min="5" max="5" width="9.16666666666667" customWidth="1"/>
    <col min="6" max="6" width="9" customWidth="1"/>
    <col min="7" max="7" width="8.5" customWidth="1"/>
    <col min="8" max="8" width="8.33333333333333" customWidth="1"/>
    <col min="9" max="9" width="8" customWidth="1"/>
    <col min="10" max="11" width="7.16666666666667" customWidth="1"/>
    <col min="12" max="13" width="5.83333333333333" customWidth="1"/>
    <col min="14" max="14" width="6" customWidth="1"/>
    <col min="15" max="16" width="6.5" customWidth="1"/>
    <col min="17" max="17" width="6.33333333333333" customWidth="1"/>
    <col min="18" max="18" width="7.16666666666667" customWidth="1"/>
    <col min="19" max="19" width="6.83333333333333" customWidth="1"/>
    <col min="20" max="20" width="6.33333333333333" customWidth="1"/>
    <col min="21" max="21" width="6.5" customWidth="1"/>
    <col min="22" max="22" width="7.33333333333333" customWidth="1"/>
    <col min="23" max="23" width="10.6666666666667" customWidth="1"/>
    <col min="24" max="24" width="6.66666666666667" customWidth="1"/>
    <col min="25" max="25" width="7" customWidth="1"/>
  </cols>
  <sheetData>
    <row r="1" ht="18" customHeight="1" spans="1:26">
      <c r="A1" s="1" t="s">
        <v>193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39"/>
      <c r="Z1" s="73"/>
    </row>
    <row r="2" ht="18" customHeight="1" spans="1:26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73"/>
    </row>
    <row r="3" ht="18" customHeight="1" spans="1:26">
      <c r="A3" s="4" t="s">
        <v>32</v>
      </c>
      <c r="B3" s="4"/>
      <c r="C3" s="4"/>
      <c r="D3" s="4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39" t="s">
        <v>33</v>
      </c>
      <c r="Z3" s="73"/>
    </row>
    <row r="4" ht="18" customHeight="1" spans="1:26">
      <c r="A4" s="50" t="s">
        <v>64</v>
      </c>
      <c r="B4" s="50"/>
      <c r="C4" s="50"/>
      <c r="D4" s="51"/>
      <c r="E4" s="50" t="s">
        <v>65</v>
      </c>
      <c r="F4" s="62" t="s">
        <v>117</v>
      </c>
      <c r="G4" s="62"/>
      <c r="H4" s="62"/>
      <c r="I4" s="62"/>
      <c r="J4" s="62"/>
      <c r="K4" s="62"/>
      <c r="L4" s="62"/>
      <c r="M4" s="62"/>
      <c r="N4" s="62"/>
      <c r="O4" s="62"/>
      <c r="P4" s="50" t="s">
        <v>118</v>
      </c>
      <c r="Q4" s="50"/>
      <c r="R4" s="50"/>
      <c r="S4" s="50"/>
      <c r="T4" s="50"/>
      <c r="U4" s="50"/>
      <c r="V4" s="50"/>
      <c r="W4" s="50"/>
      <c r="X4" s="50"/>
      <c r="Y4" s="50"/>
      <c r="Z4" s="73"/>
    </row>
    <row r="5" ht="18" customHeight="1" spans="1:26">
      <c r="A5" s="52" t="s">
        <v>68</v>
      </c>
      <c r="B5" s="52"/>
      <c r="C5" s="53" t="s">
        <v>69</v>
      </c>
      <c r="D5" s="54" t="s">
        <v>119</v>
      </c>
      <c r="E5" s="50"/>
      <c r="F5" s="50" t="s">
        <v>71</v>
      </c>
      <c r="G5" s="50" t="s">
        <v>194</v>
      </c>
      <c r="H5" s="50"/>
      <c r="I5" s="50"/>
      <c r="J5" s="50" t="s">
        <v>195</v>
      </c>
      <c r="K5" s="50"/>
      <c r="L5" s="50"/>
      <c r="M5" s="50" t="s">
        <v>196</v>
      </c>
      <c r="N5" s="50"/>
      <c r="O5" s="50"/>
      <c r="P5" s="50" t="s">
        <v>71</v>
      </c>
      <c r="Q5" s="50" t="s">
        <v>194</v>
      </c>
      <c r="R5" s="50"/>
      <c r="S5" s="50"/>
      <c r="T5" s="50" t="s">
        <v>195</v>
      </c>
      <c r="U5" s="50"/>
      <c r="V5" s="50"/>
      <c r="W5" s="50" t="s">
        <v>196</v>
      </c>
      <c r="X5" s="50"/>
      <c r="Y5" s="50"/>
      <c r="Z5" s="73"/>
    </row>
    <row r="6" ht="33.75" customHeight="1" spans="1:26">
      <c r="A6" s="55" t="s">
        <v>78</v>
      </c>
      <c r="B6" s="55" t="s">
        <v>79</v>
      </c>
      <c r="C6" s="56"/>
      <c r="D6" s="54"/>
      <c r="E6" s="50"/>
      <c r="F6" s="50"/>
      <c r="G6" s="50" t="s">
        <v>81</v>
      </c>
      <c r="H6" s="50" t="s">
        <v>197</v>
      </c>
      <c r="I6" s="50" t="s">
        <v>121</v>
      </c>
      <c r="J6" s="50" t="s">
        <v>81</v>
      </c>
      <c r="K6" s="50" t="s">
        <v>104</v>
      </c>
      <c r="L6" s="50" t="s">
        <v>121</v>
      </c>
      <c r="M6" s="50" t="s">
        <v>81</v>
      </c>
      <c r="N6" s="50" t="s">
        <v>104</v>
      </c>
      <c r="O6" s="50" t="s">
        <v>121</v>
      </c>
      <c r="P6" s="50"/>
      <c r="Q6" s="50" t="s">
        <v>81</v>
      </c>
      <c r="R6" s="50" t="s">
        <v>104</v>
      </c>
      <c r="S6" s="50" t="s">
        <v>121</v>
      </c>
      <c r="T6" s="50" t="s">
        <v>81</v>
      </c>
      <c r="U6" s="50" t="s">
        <v>104</v>
      </c>
      <c r="V6" s="50" t="s">
        <v>121</v>
      </c>
      <c r="W6" s="50" t="s">
        <v>81</v>
      </c>
      <c r="X6" s="50" t="s">
        <v>104</v>
      </c>
      <c r="Y6" s="50" t="s">
        <v>121</v>
      </c>
      <c r="Z6" s="73"/>
    </row>
    <row r="7" ht="18" customHeight="1" spans="1:26">
      <c r="A7" s="57" t="s">
        <v>84</v>
      </c>
      <c r="B7" s="57" t="s">
        <v>84</v>
      </c>
      <c r="C7" s="58" t="s">
        <v>84</v>
      </c>
      <c r="D7" s="59" t="s">
        <v>84</v>
      </c>
      <c r="E7" s="63">
        <v>1</v>
      </c>
      <c r="F7" s="64">
        <v>2</v>
      </c>
      <c r="G7" s="64">
        <v>3</v>
      </c>
      <c r="H7" s="64">
        <v>4</v>
      </c>
      <c r="I7" s="64">
        <v>5</v>
      </c>
      <c r="J7" s="64">
        <v>6</v>
      </c>
      <c r="K7" s="64">
        <v>7</v>
      </c>
      <c r="L7" s="64">
        <v>8</v>
      </c>
      <c r="M7" s="64">
        <v>9</v>
      </c>
      <c r="N7" s="68">
        <v>10</v>
      </c>
      <c r="O7" s="64">
        <v>11</v>
      </c>
      <c r="P7" s="69">
        <v>12</v>
      </c>
      <c r="Q7" s="70">
        <v>13</v>
      </c>
      <c r="R7" s="71">
        <v>14</v>
      </c>
      <c r="S7" s="72">
        <v>15</v>
      </c>
      <c r="T7" s="69">
        <v>16</v>
      </c>
      <c r="U7" s="72">
        <v>17</v>
      </c>
      <c r="V7" s="71">
        <v>18</v>
      </c>
      <c r="W7" s="70">
        <v>19</v>
      </c>
      <c r="X7" s="71">
        <v>20</v>
      </c>
      <c r="Y7" s="72">
        <v>21</v>
      </c>
      <c r="Z7" s="73"/>
    </row>
    <row r="8" ht="18" customHeight="1" spans="1:26">
      <c r="A8" s="60"/>
      <c r="B8" s="60"/>
      <c r="C8" s="60"/>
      <c r="D8" s="61" t="s">
        <v>71</v>
      </c>
      <c r="E8" s="65">
        <f>E9</f>
        <v>25149</v>
      </c>
      <c r="F8" s="65">
        <f t="shared" ref="F8:Y8" si="0">F9</f>
        <v>24649</v>
      </c>
      <c r="G8" s="65">
        <f t="shared" si="0"/>
        <v>24649</v>
      </c>
      <c r="H8" s="65">
        <f t="shared" si="0"/>
        <v>23989</v>
      </c>
      <c r="I8" s="65">
        <f t="shared" si="0"/>
        <v>660</v>
      </c>
      <c r="J8" s="65">
        <f t="shared" si="0"/>
        <v>0</v>
      </c>
      <c r="K8" s="65">
        <f t="shared" si="0"/>
        <v>0</v>
      </c>
      <c r="L8" s="65">
        <f t="shared" si="0"/>
        <v>0</v>
      </c>
      <c r="M8" s="65">
        <f t="shared" si="0"/>
        <v>0</v>
      </c>
      <c r="N8" s="65">
        <f t="shared" si="0"/>
        <v>0</v>
      </c>
      <c r="O8" s="65">
        <f t="shared" si="0"/>
        <v>0</v>
      </c>
      <c r="P8" s="65">
        <f t="shared" si="0"/>
        <v>500</v>
      </c>
      <c r="Q8" s="65">
        <f t="shared" si="0"/>
        <v>500</v>
      </c>
      <c r="R8" s="65">
        <f t="shared" si="0"/>
        <v>0</v>
      </c>
      <c r="S8" s="65">
        <f t="shared" si="0"/>
        <v>500</v>
      </c>
      <c r="T8" s="65">
        <f t="shared" si="0"/>
        <v>0</v>
      </c>
      <c r="U8" s="65">
        <f t="shared" si="0"/>
        <v>0</v>
      </c>
      <c r="V8" s="65">
        <f t="shared" si="0"/>
        <v>0</v>
      </c>
      <c r="W8" s="65">
        <f t="shared" si="0"/>
        <v>0</v>
      </c>
      <c r="X8" s="65">
        <f t="shared" si="0"/>
        <v>0</v>
      </c>
      <c r="Y8" s="65">
        <f t="shared" si="0"/>
        <v>0</v>
      </c>
      <c r="Z8" s="73"/>
    </row>
    <row r="9" ht="18" customHeight="1" spans="1:25">
      <c r="A9" s="60"/>
      <c r="B9" s="60"/>
      <c r="C9" s="60"/>
      <c r="D9" s="61" t="s">
        <v>32</v>
      </c>
      <c r="E9" s="65">
        <f t="shared" ref="E9:E21" si="1">SUM(F9,P9)</f>
        <v>25149</v>
      </c>
      <c r="F9" s="66">
        <f t="shared" ref="F9:F21" si="2">SUM(G9,J9,M9)</f>
        <v>24649</v>
      </c>
      <c r="G9" s="67">
        <f t="shared" ref="G9:G21" si="3">SUM(H9:I9)</f>
        <v>24649</v>
      </c>
      <c r="H9" s="67">
        <v>23989</v>
      </c>
      <c r="I9" s="66">
        <v>660</v>
      </c>
      <c r="J9" s="67">
        <f t="shared" ref="J9:J21" si="4">SUM(K9:L9)</f>
        <v>0</v>
      </c>
      <c r="K9" s="67">
        <v>0</v>
      </c>
      <c r="L9" s="66">
        <v>0</v>
      </c>
      <c r="M9" s="67">
        <f t="shared" ref="M9:M21" si="5">SUM(N9:O9)</f>
        <v>0</v>
      </c>
      <c r="N9" s="67">
        <v>0</v>
      </c>
      <c r="O9" s="66">
        <v>0</v>
      </c>
      <c r="P9" s="66">
        <f t="shared" ref="P9:P21" si="6">SUM(Q9,T9,W9)</f>
        <v>500</v>
      </c>
      <c r="Q9" s="67">
        <f t="shared" ref="Q9:Q21" si="7">SUM(R9:S9)</f>
        <v>500</v>
      </c>
      <c r="R9" s="67">
        <v>0</v>
      </c>
      <c r="S9" s="66">
        <v>500</v>
      </c>
      <c r="T9" s="67">
        <f t="shared" ref="T9:T21" si="8">SUM(U9:V9)</f>
        <v>0</v>
      </c>
      <c r="U9" s="67">
        <v>0</v>
      </c>
      <c r="V9" s="66">
        <v>0</v>
      </c>
      <c r="W9" s="67">
        <f t="shared" ref="W9:W21" si="9">SUM(X9:Y9)</f>
        <v>0</v>
      </c>
      <c r="X9" s="67">
        <v>0</v>
      </c>
      <c r="Y9" s="66">
        <v>0</v>
      </c>
    </row>
    <row r="10" ht="18" customHeight="1" spans="1:25">
      <c r="A10" s="60"/>
      <c r="B10" s="60"/>
      <c r="C10" s="60"/>
      <c r="D10" s="61" t="s">
        <v>198</v>
      </c>
      <c r="E10" s="65">
        <f t="shared" si="1"/>
        <v>19925</v>
      </c>
      <c r="F10" s="66">
        <f t="shared" si="2"/>
        <v>19925</v>
      </c>
      <c r="G10" s="67">
        <f t="shared" si="3"/>
        <v>19925</v>
      </c>
      <c r="H10" s="67">
        <v>19925</v>
      </c>
      <c r="I10" s="66">
        <v>0</v>
      </c>
      <c r="J10" s="67">
        <f t="shared" si="4"/>
        <v>0</v>
      </c>
      <c r="K10" s="67">
        <v>0</v>
      </c>
      <c r="L10" s="66">
        <v>0</v>
      </c>
      <c r="M10" s="67">
        <f t="shared" si="5"/>
        <v>0</v>
      </c>
      <c r="N10" s="67">
        <v>0</v>
      </c>
      <c r="O10" s="66">
        <v>0</v>
      </c>
      <c r="P10" s="66">
        <f t="shared" si="6"/>
        <v>0</v>
      </c>
      <c r="Q10" s="67">
        <f t="shared" si="7"/>
        <v>0</v>
      </c>
      <c r="R10" s="67">
        <v>0</v>
      </c>
      <c r="S10" s="66">
        <v>0</v>
      </c>
      <c r="T10" s="67">
        <f t="shared" si="8"/>
        <v>0</v>
      </c>
      <c r="U10" s="67">
        <v>0</v>
      </c>
      <c r="V10" s="66">
        <v>0</v>
      </c>
      <c r="W10" s="67">
        <f t="shared" si="9"/>
        <v>0</v>
      </c>
      <c r="X10" s="67">
        <v>0</v>
      </c>
      <c r="Y10" s="66">
        <v>0</v>
      </c>
    </row>
    <row r="11" ht="18" customHeight="1" spans="1:25">
      <c r="A11" s="60" t="s">
        <v>199</v>
      </c>
      <c r="B11" s="60" t="s">
        <v>200</v>
      </c>
      <c r="C11" s="60" t="s">
        <v>90</v>
      </c>
      <c r="D11" s="61" t="s">
        <v>201</v>
      </c>
      <c r="E11" s="65">
        <f t="shared" si="1"/>
        <v>15390</v>
      </c>
      <c r="F11" s="66">
        <f t="shared" si="2"/>
        <v>15390</v>
      </c>
      <c r="G11" s="67">
        <f t="shared" si="3"/>
        <v>15390</v>
      </c>
      <c r="H11" s="67">
        <v>15390</v>
      </c>
      <c r="I11" s="66">
        <v>0</v>
      </c>
      <c r="J11" s="67">
        <f t="shared" si="4"/>
        <v>0</v>
      </c>
      <c r="K11" s="67">
        <v>0</v>
      </c>
      <c r="L11" s="66">
        <v>0</v>
      </c>
      <c r="M11" s="67">
        <f t="shared" si="5"/>
        <v>0</v>
      </c>
      <c r="N11" s="67">
        <v>0</v>
      </c>
      <c r="O11" s="66">
        <v>0</v>
      </c>
      <c r="P11" s="66">
        <f t="shared" si="6"/>
        <v>0</v>
      </c>
      <c r="Q11" s="67">
        <f t="shared" si="7"/>
        <v>0</v>
      </c>
      <c r="R11" s="67">
        <v>0</v>
      </c>
      <c r="S11" s="66">
        <v>0</v>
      </c>
      <c r="T11" s="67">
        <f t="shared" si="8"/>
        <v>0</v>
      </c>
      <c r="U11" s="67">
        <v>0</v>
      </c>
      <c r="V11" s="66">
        <v>0</v>
      </c>
      <c r="W11" s="67">
        <f t="shared" si="9"/>
        <v>0</v>
      </c>
      <c r="X11" s="67">
        <v>0</v>
      </c>
      <c r="Y11" s="66">
        <v>0</v>
      </c>
    </row>
    <row r="12" ht="18" customHeight="1" spans="1:25">
      <c r="A12" s="60" t="s">
        <v>199</v>
      </c>
      <c r="B12" s="60" t="s">
        <v>202</v>
      </c>
      <c r="C12" s="60" t="s">
        <v>90</v>
      </c>
      <c r="D12" s="61" t="s">
        <v>203</v>
      </c>
      <c r="E12" s="65">
        <f t="shared" si="1"/>
        <v>2685</v>
      </c>
      <c r="F12" s="66">
        <f t="shared" si="2"/>
        <v>2685</v>
      </c>
      <c r="G12" s="67">
        <f t="shared" si="3"/>
        <v>2685</v>
      </c>
      <c r="H12" s="67">
        <v>2685</v>
      </c>
      <c r="I12" s="66">
        <v>0</v>
      </c>
      <c r="J12" s="67">
        <f t="shared" si="4"/>
        <v>0</v>
      </c>
      <c r="K12" s="67">
        <v>0</v>
      </c>
      <c r="L12" s="66">
        <v>0</v>
      </c>
      <c r="M12" s="67">
        <f t="shared" si="5"/>
        <v>0</v>
      </c>
      <c r="N12" s="67">
        <v>0</v>
      </c>
      <c r="O12" s="66">
        <v>0</v>
      </c>
      <c r="P12" s="66">
        <f t="shared" si="6"/>
        <v>0</v>
      </c>
      <c r="Q12" s="67">
        <f t="shared" si="7"/>
        <v>0</v>
      </c>
      <c r="R12" s="67">
        <v>0</v>
      </c>
      <c r="S12" s="66">
        <v>0</v>
      </c>
      <c r="T12" s="67">
        <f t="shared" si="8"/>
        <v>0</v>
      </c>
      <c r="U12" s="67">
        <v>0</v>
      </c>
      <c r="V12" s="66">
        <v>0</v>
      </c>
      <c r="W12" s="67">
        <f t="shared" si="9"/>
        <v>0</v>
      </c>
      <c r="X12" s="67">
        <v>0</v>
      </c>
      <c r="Y12" s="66">
        <v>0</v>
      </c>
    </row>
    <row r="13" ht="18" customHeight="1" spans="1:25">
      <c r="A13" s="60" t="s">
        <v>199</v>
      </c>
      <c r="B13" s="60" t="s">
        <v>204</v>
      </c>
      <c r="C13" s="60" t="s">
        <v>90</v>
      </c>
      <c r="D13" s="61" t="s">
        <v>102</v>
      </c>
      <c r="E13" s="65">
        <f t="shared" si="1"/>
        <v>1850</v>
      </c>
      <c r="F13" s="66">
        <f t="shared" si="2"/>
        <v>1850</v>
      </c>
      <c r="G13" s="67">
        <f t="shared" si="3"/>
        <v>1850</v>
      </c>
      <c r="H13" s="67">
        <v>1850</v>
      </c>
      <c r="I13" s="66">
        <v>0</v>
      </c>
      <c r="J13" s="67">
        <f t="shared" si="4"/>
        <v>0</v>
      </c>
      <c r="K13" s="67">
        <v>0</v>
      </c>
      <c r="L13" s="66">
        <v>0</v>
      </c>
      <c r="M13" s="67">
        <f t="shared" si="5"/>
        <v>0</v>
      </c>
      <c r="N13" s="67">
        <v>0</v>
      </c>
      <c r="O13" s="66">
        <v>0</v>
      </c>
      <c r="P13" s="66">
        <f t="shared" si="6"/>
        <v>0</v>
      </c>
      <c r="Q13" s="67">
        <f t="shared" si="7"/>
        <v>0</v>
      </c>
      <c r="R13" s="67">
        <v>0</v>
      </c>
      <c r="S13" s="66">
        <v>0</v>
      </c>
      <c r="T13" s="67">
        <f t="shared" si="8"/>
        <v>0</v>
      </c>
      <c r="U13" s="67">
        <v>0</v>
      </c>
      <c r="V13" s="66">
        <v>0</v>
      </c>
      <c r="W13" s="67">
        <f t="shared" si="9"/>
        <v>0</v>
      </c>
      <c r="X13" s="67">
        <v>0</v>
      </c>
      <c r="Y13" s="66">
        <v>0</v>
      </c>
    </row>
    <row r="14" ht="18" customHeight="1" spans="1:25">
      <c r="A14" s="60"/>
      <c r="B14" s="60"/>
      <c r="C14" s="60"/>
      <c r="D14" s="61" t="s">
        <v>205</v>
      </c>
      <c r="E14" s="65">
        <f t="shared" si="1"/>
        <v>4564</v>
      </c>
      <c r="F14" s="66">
        <f t="shared" si="2"/>
        <v>4064</v>
      </c>
      <c r="G14" s="67">
        <f t="shared" si="3"/>
        <v>4064</v>
      </c>
      <c r="H14" s="67">
        <v>4064</v>
      </c>
      <c r="I14" s="66">
        <v>0</v>
      </c>
      <c r="J14" s="67">
        <f t="shared" si="4"/>
        <v>0</v>
      </c>
      <c r="K14" s="67">
        <v>0</v>
      </c>
      <c r="L14" s="66">
        <v>0</v>
      </c>
      <c r="M14" s="67">
        <f t="shared" si="5"/>
        <v>0</v>
      </c>
      <c r="N14" s="67">
        <v>0</v>
      </c>
      <c r="O14" s="66">
        <v>0</v>
      </c>
      <c r="P14" s="66">
        <f t="shared" si="6"/>
        <v>500</v>
      </c>
      <c r="Q14" s="67">
        <f t="shared" si="7"/>
        <v>500</v>
      </c>
      <c r="R14" s="67">
        <v>0</v>
      </c>
      <c r="S14" s="66">
        <v>500</v>
      </c>
      <c r="T14" s="67">
        <f t="shared" si="8"/>
        <v>0</v>
      </c>
      <c r="U14" s="67">
        <v>0</v>
      </c>
      <c r="V14" s="66">
        <v>0</v>
      </c>
      <c r="W14" s="67">
        <f t="shared" si="9"/>
        <v>0</v>
      </c>
      <c r="X14" s="67">
        <v>0</v>
      </c>
      <c r="Y14" s="66">
        <v>0</v>
      </c>
    </row>
    <row r="15" ht="18" customHeight="1" spans="1:25">
      <c r="A15" s="60" t="s">
        <v>206</v>
      </c>
      <c r="B15" s="60" t="s">
        <v>207</v>
      </c>
      <c r="C15" s="60" t="s">
        <v>90</v>
      </c>
      <c r="D15" s="61" t="s">
        <v>208</v>
      </c>
      <c r="E15" s="65">
        <f t="shared" si="1"/>
        <v>3401</v>
      </c>
      <c r="F15" s="66">
        <f t="shared" si="2"/>
        <v>3401</v>
      </c>
      <c r="G15" s="67">
        <f t="shared" si="3"/>
        <v>3401</v>
      </c>
      <c r="H15" s="67">
        <v>3401</v>
      </c>
      <c r="I15" s="66">
        <v>0</v>
      </c>
      <c r="J15" s="67">
        <f t="shared" si="4"/>
        <v>0</v>
      </c>
      <c r="K15" s="67">
        <v>0</v>
      </c>
      <c r="L15" s="66">
        <v>0</v>
      </c>
      <c r="M15" s="67">
        <f t="shared" si="5"/>
        <v>0</v>
      </c>
      <c r="N15" s="67">
        <v>0</v>
      </c>
      <c r="O15" s="66">
        <v>0</v>
      </c>
      <c r="P15" s="66">
        <f t="shared" si="6"/>
        <v>0</v>
      </c>
      <c r="Q15" s="67">
        <f t="shared" si="7"/>
        <v>0</v>
      </c>
      <c r="R15" s="67">
        <v>0</v>
      </c>
      <c r="S15" s="66">
        <v>0</v>
      </c>
      <c r="T15" s="67">
        <f t="shared" si="8"/>
        <v>0</v>
      </c>
      <c r="U15" s="67">
        <v>0</v>
      </c>
      <c r="V15" s="66">
        <v>0</v>
      </c>
      <c r="W15" s="67">
        <f t="shared" si="9"/>
        <v>0</v>
      </c>
      <c r="X15" s="67">
        <v>0</v>
      </c>
      <c r="Y15" s="66">
        <v>0</v>
      </c>
    </row>
    <row r="16" ht="18" customHeight="1" spans="1:25">
      <c r="A16" s="60" t="s">
        <v>206</v>
      </c>
      <c r="B16" s="60" t="s">
        <v>209</v>
      </c>
      <c r="C16" s="60" t="s">
        <v>90</v>
      </c>
      <c r="D16" s="61" t="s">
        <v>210</v>
      </c>
      <c r="E16" s="65">
        <f t="shared" si="1"/>
        <v>100</v>
      </c>
      <c r="F16" s="66">
        <f t="shared" si="2"/>
        <v>100</v>
      </c>
      <c r="G16" s="67">
        <f t="shared" si="3"/>
        <v>100</v>
      </c>
      <c r="H16" s="67">
        <v>100</v>
      </c>
      <c r="I16" s="66">
        <v>0</v>
      </c>
      <c r="J16" s="67">
        <f t="shared" si="4"/>
        <v>0</v>
      </c>
      <c r="K16" s="67">
        <v>0</v>
      </c>
      <c r="L16" s="66">
        <v>0</v>
      </c>
      <c r="M16" s="67">
        <f t="shared" si="5"/>
        <v>0</v>
      </c>
      <c r="N16" s="67">
        <v>0</v>
      </c>
      <c r="O16" s="66">
        <v>0</v>
      </c>
      <c r="P16" s="66">
        <f t="shared" si="6"/>
        <v>0</v>
      </c>
      <c r="Q16" s="67">
        <f t="shared" si="7"/>
        <v>0</v>
      </c>
      <c r="R16" s="67">
        <v>0</v>
      </c>
      <c r="S16" s="66">
        <v>0</v>
      </c>
      <c r="T16" s="67">
        <f t="shared" si="8"/>
        <v>0</v>
      </c>
      <c r="U16" s="67">
        <v>0</v>
      </c>
      <c r="V16" s="66">
        <v>0</v>
      </c>
      <c r="W16" s="67">
        <f t="shared" si="9"/>
        <v>0</v>
      </c>
      <c r="X16" s="67">
        <v>0</v>
      </c>
      <c r="Y16" s="66">
        <v>0</v>
      </c>
    </row>
    <row r="17" ht="18" customHeight="1" spans="1:25">
      <c r="A17" s="60" t="s">
        <v>206</v>
      </c>
      <c r="B17" s="60" t="s">
        <v>211</v>
      </c>
      <c r="C17" s="60" t="s">
        <v>90</v>
      </c>
      <c r="D17" s="61" t="s">
        <v>212</v>
      </c>
      <c r="E17" s="65">
        <f t="shared" si="1"/>
        <v>100</v>
      </c>
      <c r="F17" s="66">
        <f t="shared" si="2"/>
        <v>100</v>
      </c>
      <c r="G17" s="67">
        <f t="shared" si="3"/>
        <v>100</v>
      </c>
      <c r="H17" s="67">
        <v>100</v>
      </c>
      <c r="I17" s="66">
        <v>0</v>
      </c>
      <c r="J17" s="67">
        <f t="shared" si="4"/>
        <v>0</v>
      </c>
      <c r="K17" s="67">
        <v>0</v>
      </c>
      <c r="L17" s="66">
        <v>0</v>
      </c>
      <c r="M17" s="67">
        <f t="shared" si="5"/>
        <v>0</v>
      </c>
      <c r="N17" s="67">
        <v>0</v>
      </c>
      <c r="O17" s="66">
        <v>0</v>
      </c>
      <c r="P17" s="66">
        <f t="shared" si="6"/>
        <v>0</v>
      </c>
      <c r="Q17" s="67">
        <f t="shared" si="7"/>
        <v>0</v>
      </c>
      <c r="R17" s="67">
        <v>0</v>
      </c>
      <c r="S17" s="66">
        <v>0</v>
      </c>
      <c r="T17" s="67">
        <f t="shared" si="8"/>
        <v>0</v>
      </c>
      <c r="U17" s="67">
        <v>0</v>
      </c>
      <c r="V17" s="66">
        <v>0</v>
      </c>
      <c r="W17" s="67">
        <f t="shared" si="9"/>
        <v>0</v>
      </c>
      <c r="X17" s="67">
        <v>0</v>
      </c>
      <c r="Y17" s="66">
        <v>0</v>
      </c>
    </row>
    <row r="18" ht="18" customHeight="1" spans="1:25">
      <c r="A18" s="60" t="s">
        <v>206</v>
      </c>
      <c r="B18" s="60" t="s">
        <v>213</v>
      </c>
      <c r="C18" s="60" t="s">
        <v>90</v>
      </c>
      <c r="D18" s="61" t="s">
        <v>214</v>
      </c>
      <c r="E18" s="65">
        <f t="shared" si="1"/>
        <v>50</v>
      </c>
      <c r="F18" s="66">
        <f t="shared" si="2"/>
        <v>50</v>
      </c>
      <c r="G18" s="67">
        <f t="shared" si="3"/>
        <v>50</v>
      </c>
      <c r="H18" s="67">
        <v>50</v>
      </c>
      <c r="I18" s="66">
        <v>0</v>
      </c>
      <c r="J18" s="67">
        <f t="shared" si="4"/>
        <v>0</v>
      </c>
      <c r="K18" s="67">
        <v>0</v>
      </c>
      <c r="L18" s="66">
        <v>0</v>
      </c>
      <c r="M18" s="67">
        <f t="shared" si="5"/>
        <v>0</v>
      </c>
      <c r="N18" s="67">
        <v>0</v>
      </c>
      <c r="O18" s="66">
        <v>0</v>
      </c>
      <c r="P18" s="66">
        <f t="shared" si="6"/>
        <v>0</v>
      </c>
      <c r="Q18" s="67">
        <f t="shared" si="7"/>
        <v>0</v>
      </c>
      <c r="R18" s="67">
        <v>0</v>
      </c>
      <c r="S18" s="66">
        <v>0</v>
      </c>
      <c r="T18" s="67">
        <f t="shared" si="8"/>
        <v>0</v>
      </c>
      <c r="U18" s="67">
        <v>0</v>
      </c>
      <c r="V18" s="66">
        <v>0</v>
      </c>
      <c r="W18" s="67">
        <f t="shared" si="9"/>
        <v>0</v>
      </c>
      <c r="X18" s="67">
        <v>0</v>
      </c>
      <c r="Y18" s="66">
        <v>0</v>
      </c>
    </row>
    <row r="19" ht="18" customHeight="1" spans="1:25">
      <c r="A19" s="60" t="s">
        <v>206</v>
      </c>
      <c r="B19" s="60" t="s">
        <v>215</v>
      </c>
      <c r="C19" s="60" t="s">
        <v>90</v>
      </c>
      <c r="D19" s="61" t="s">
        <v>216</v>
      </c>
      <c r="E19" s="65">
        <f t="shared" si="1"/>
        <v>913</v>
      </c>
      <c r="F19" s="66">
        <f t="shared" si="2"/>
        <v>413</v>
      </c>
      <c r="G19" s="67">
        <f t="shared" si="3"/>
        <v>413</v>
      </c>
      <c r="H19" s="67">
        <v>413</v>
      </c>
      <c r="I19" s="66">
        <v>0</v>
      </c>
      <c r="J19" s="67">
        <f t="shared" si="4"/>
        <v>0</v>
      </c>
      <c r="K19" s="67">
        <v>0</v>
      </c>
      <c r="L19" s="66">
        <v>0</v>
      </c>
      <c r="M19" s="67">
        <f t="shared" si="5"/>
        <v>0</v>
      </c>
      <c r="N19" s="67">
        <v>0</v>
      </c>
      <c r="O19" s="66">
        <v>0</v>
      </c>
      <c r="P19" s="66">
        <f t="shared" si="6"/>
        <v>500</v>
      </c>
      <c r="Q19" s="67">
        <f t="shared" si="7"/>
        <v>500</v>
      </c>
      <c r="R19" s="67">
        <v>0</v>
      </c>
      <c r="S19" s="66">
        <v>500</v>
      </c>
      <c r="T19" s="67">
        <f t="shared" si="8"/>
        <v>0</v>
      </c>
      <c r="U19" s="67">
        <v>0</v>
      </c>
      <c r="V19" s="66">
        <v>0</v>
      </c>
      <c r="W19" s="67">
        <f t="shared" si="9"/>
        <v>0</v>
      </c>
      <c r="X19" s="67">
        <v>0</v>
      </c>
      <c r="Y19" s="66">
        <v>0</v>
      </c>
    </row>
    <row r="20" ht="18" customHeight="1" spans="1:25">
      <c r="A20" s="60"/>
      <c r="B20" s="60"/>
      <c r="C20" s="60"/>
      <c r="D20" s="61" t="s">
        <v>217</v>
      </c>
      <c r="E20" s="65">
        <f t="shared" si="1"/>
        <v>660</v>
      </c>
      <c r="F20" s="66">
        <f t="shared" si="2"/>
        <v>660</v>
      </c>
      <c r="G20" s="67">
        <f t="shared" si="3"/>
        <v>660</v>
      </c>
      <c r="H20" s="67">
        <v>0</v>
      </c>
      <c r="I20" s="66">
        <v>660</v>
      </c>
      <c r="J20" s="67">
        <f t="shared" si="4"/>
        <v>0</v>
      </c>
      <c r="K20" s="67">
        <v>0</v>
      </c>
      <c r="L20" s="66">
        <v>0</v>
      </c>
      <c r="M20" s="67">
        <f t="shared" si="5"/>
        <v>0</v>
      </c>
      <c r="N20" s="67">
        <v>0</v>
      </c>
      <c r="O20" s="66">
        <v>0</v>
      </c>
      <c r="P20" s="66">
        <f t="shared" si="6"/>
        <v>0</v>
      </c>
      <c r="Q20" s="67">
        <f t="shared" si="7"/>
        <v>0</v>
      </c>
      <c r="R20" s="67">
        <v>0</v>
      </c>
      <c r="S20" s="66">
        <v>0</v>
      </c>
      <c r="T20" s="67">
        <f t="shared" si="8"/>
        <v>0</v>
      </c>
      <c r="U20" s="67">
        <v>0</v>
      </c>
      <c r="V20" s="66">
        <v>0</v>
      </c>
      <c r="W20" s="67">
        <f t="shared" si="9"/>
        <v>0</v>
      </c>
      <c r="X20" s="67">
        <v>0</v>
      </c>
      <c r="Y20" s="66">
        <v>0</v>
      </c>
    </row>
    <row r="21" ht="18" customHeight="1" spans="1:25">
      <c r="A21" s="60" t="s">
        <v>218</v>
      </c>
      <c r="B21" s="60" t="s">
        <v>219</v>
      </c>
      <c r="C21" s="60" t="s">
        <v>90</v>
      </c>
      <c r="D21" s="61" t="s">
        <v>220</v>
      </c>
      <c r="E21" s="65">
        <f t="shared" si="1"/>
        <v>660</v>
      </c>
      <c r="F21" s="66">
        <f t="shared" si="2"/>
        <v>660</v>
      </c>
      <c r="G21" s="67">
        <f t="shared" si="3"/>
        <v>660</v>
      </c>
      <c r="H21" s="67">
        <v>0</v>
      </c>
      <c r="I21" s="66">
        <v>660</v>
      </c>
      <c r="J21" s="67">
        <f t="shared" si="4"/>
        <v>0</v>
      </c>
      <c r="K21" s="67">
        <v>0</v>
      </c>
      <c r="L21" s="66">
        <v>0</v>
      </c>
      <c r="M21" s="67">
        <f t="shared" si="5"/>
        <v>0</v>
      </c>
      <c r="N21" s="67">
        <v>0</v>
      </c>
      <c r="O21" s="66">
        <v>0</v>
      </c>
      <c r="P21" s="66">
        <f t="shared" si="6"/>
        <v>0</v>
      </c>
      <c r="Q21" s="67">
        <f t="shared" si="7"/>
        <v>0</v>
      </c>
      <c r="R21" s="67">
        <v>0</v>
      </c>
      <c r="S21" s="66">
        <v>0</v>
      </c>
      <c r="T21" s="67">
        <f t="shared" si="8"/>
        <v>0</v>
      </c>
      <c r="U21" s="67">
        <v>0</v>
      </c>
      <c r="V21" s="66">
        <v>0</v>
      </c>
      <c r="W21" s="67">
        <f t="shared" si="9"/>
        <v>0</v>
      </c>
      <c r="X21" s="67">
        <v>0</v>
      </c>
      <c r="Y21" s="66">
        <v>0</v>
      </c>
    </row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rintOptions horizontalCentered="1"/>
  <pageMargins left="0.59" right="0.59" top="0.79" bottom="0.79" header="0.51" footer="0.51"/>
  <pageSetup paperSize="9" scale="77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9" sqref="A9:H9"/>
    </sheetView>
  </sheetViews>
  <sheetFormatPr defaultColWidth="9" defaultRowHeight="11.25" outlineLevelCol="7"/>
  <sheetData>
    <row r="1" spans="1:8">
      <c r="A1" s="1" t="s">
        <v>221</v>
      </c>
      <c r="B1" s="2"/>
      <c r="C1" s="2"/>
      <c r="D1" s="2"/>
      <c r="E1" s="2"/>
      <c r="F1" s="2"/>
      <c r="G1" s="2"/>
      <c r="H1" s="18"/>
    </row>
    <row r="2" ht="22.5" spans="1:8">
      <c r="A2" s="3" t="s">
        <v>26</v>
      </c>
      <c r="B2" s="3"/>
      <c r="C2" s="3"/>
      <c r="D2" s="3"/>
      <c r="E2" s="3"/>
      <c r="F2" s="3"/>
      <c r="G2" s="3"/>
      <c r="H2" s="3"/>
    </row>
    <row r="3" ht="12" spans="1:8">
      <c r="A3" s="4" t="s">
        <v>32</v>
      </c>
      <c r="B3" s="5"/>
      <c r="C3" s="5"/>
      <c r="D3" s="5"/>
      <c r="E3" s="5"/>
      <c r="F3" s="19"/>
      <c r="G3" s="19"/>
      <c r="H3" s="20" t="s">
        <v>33</v>
      </c>
    </row>
    <row r="4" spans="1:8">
      <c r="A4" s="6" t="s">
        <v>64</v>
      </c>
      <c r="B4" s="6"/>
      <c r="C4" s="6"/>
      <c r="D4" s="7"/>
      <c r="E4" s="21"/>
      <c r="F4" s="22" t="s">
        <v>222</v>
      </c>
      <c r="G4" s="22"/>
      <c r="H4" s="22"/>
    </row>
    <row r="5" spans="1:8">
      <c r="A5" s="8" t="s">
        <v>68</v>
      </c>
      <c r="B5" s="9"/>
      <c r="C5" s="10"/>
      <c r="D5" s="11" t="s">
        <v>69</v>
      </c>
      <c r="E5" s="23" t="s">
        <v>119</v>
      </c>
      <c r="F5" s="24" t="s">
        <v>71</v>
      </c>
      <c r="G5" s="24" t="s">
        <v>104</v>
      </c>
      <c r="H5" s="22" t="s">
        <v>121</v>
      </c>
    </row>
    <row r="6" spans="1:8">
      <c r="A6" s="12" t="s">
        <v>78</v>
      </c>
      <c r="B6" s="13" t="s">
        <v>79</v>
      </c>
      <c r="C6" s="14" t="s">
        <v>80</v>
      </c>
      <c r="D6" s="15"/>
      <c r="E6" s="25"/>
      <c r="F6" s="26"/>
      <c r="G6" s="26"/>
      <c r="H6" s="27"/>
    </row>
    <row r="7" spans="1:8">
      <c r="A7" s="16"/>
      <c r="B7" s="16"/>
      <c r="C7" s="16"/>
      <c r="D7" s="16"/>
      <c r="E7" s="16" t="s">
        <v>71</v>
      </c>
      <c r="F7" s="28"/>
      <c r="G7" s="29"/>
      <c r="H7" s="28"/>
    </row>
    <row r="9" spans="1:8">
      <c r="A9" s="17" t="s">
        <v>174</v>
      </c>
      <c r="B9" s="17"/>
      <c r="C9" s="17"/>
      <c r="D9" s="17"/>
      <c r="E9" s="17"/>
      <c r="F9" s="17"/>
      <c r="G9" s="17"/>
      <c r="H9" s="17"/>
    </row>
  </sheetData>
  <mergeCells count="8">
    <mergeCell ref="A2:H2"/>
    <mergeCell ref="F4:H4"/>
    <mergeCell ref="A9:H9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9" sqref="A9:H9"/>
    </sheetView>
  </sheetViews>
  <sheetFormatPr defaultColWidth="9" defaultRowHeight="11.25" outlineLevelCol="7"/>
  <sheetData>
    <row r="1" ht="12" spans="1:8">
      <c r="A1" s="30" t="s">
        <v>223</v>
      </c>
      <c r="B1" s="30"/>
      <c r="C1" s="30"/>
      <c r="D1" s="30"/>
      <c r="E1" s="38"/>
      <c r="F1" s="30"/>
      <c r="G1" s="30"/>
      <c r="H1" s="39"/>
    </row>
    <row r="2" ht="22.5" spans="1:8">
      <c r="A2" s="3" t="s">
        <v>28</v>
      </c>
      <c r="B2" s="3"/>
      <c r="C2" s="3"/>
      <c r="D2" s="3"/>
      <c r="E2" s="3"/>
      <c r="F2" s="3"/>
      <c r="G2" s="3"/>
      <c r="H2" s="3"/>
    </row>
    <row r="3" ht="12" spans="1:8">
      <c r="A3" s="4" t="s">
        <v>32</v>
      </c>
      <c r="B3" s="31"/>
      <c r="C3" s="31"/>
      <c r="D3" s="31"/>
      <c r="E3" s="31"/>
      <c r="F3" s="31"/>
      <c r="G3" s="31"/>
      <c r="H3" s="20" t="s">
        <v>33</v>
      </c>
    </row>
    <row r="4" spans="1:8">
      <c r="A4" s="23" t="s">
        <v>188</v>
      </c>
      <c r="B4" s="23" t="s">
        <v>189</v>
      </c>
      <c r="C4" s="22" t="s">
        <v>224</v>
      </c>
      <c r="D4" s="22"/>
      <c r="E4" s="22"/>
      <c r="F4" s="22"/>
      <c r="G4" s="22"/>
      <c r="H4" s="22"/>
    </row>
    <row r="5" spans="1:8">
      <c r="A5" s="23"/>
      <c r="B5" s="23"/>
      <c r="C5" s="32" t="s">
        <v>71</v>
      </c>
      <c r="D5" s="33" t="s">
        <v>225</v>
      </c>
      <c r="E5" s="40" t="s">
        <v>191</v>
      </c>
      <c r="F5" s="41"/>
      <c r="G5" s="41"/>
      <c r="H5" s="42" t="s">
        <v>151</v>
      </c>
    </row>
    <row r="6" ht="22.5" spans="1:8">
      <c r="A6" s="25"/>
      <c r="B6" s="25"/>
      <c r="C6" s="34"/>
      <c r="D6" s="26"/>
      <c r="E6" s="43" t="s">
        <v>81</v>
      </c>
      <c r="F6" s="44" t="s">
        <v>226</v>
      </c>
      <c r="G6" s="45" t="s">
        <v>227</v>
      </c>
      <c r="H6" s="46"/>
    </row>
    <row r="7" spans="1:8">
      <c r="A7" s="16"/>
      <c r="B7" s="35"/>
      <c r="C7" s="29"/>
      <c r="D7" s="36"/>
      <c r="E7" s="36"/>
      <c r="F7" s="36"/>
      <c r="G7" s="28"/>
      <c r="H7" s="47"/>
    </row>
    <row r="9" spans="1:8">
      <c r="A9" s="37" t="s">
        <v>228</v>
      </c>
      <c r="B9" s="37"/>
      <c r="C9" s="37"/>
      <c r="D9" s="37"/>
      <c r="E9" s="37"/>
      <c r="F9" s="37"/>
      <c r="G9" s="37"/>
      <c r="H9" s="37"/>
    </row>
  </sheetData>
  <mergeCells count="8">
    <mergeCell ref="A2:H2"/>
    <mergeCell ref="C4:H4"/>
    <mergeCell ref="A9:H9"/>
    <mergeCell ref="A4:A6"/>
    <mergeCell ref="B4:B6"/>
    <mergeCell ref="C5:C6"/>
    <mergeCell ref="D5:D6"/>
    <mergeCell ref="H5:H6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9" sqref="A9:H9"/>
    </sheetView>
  </sheetViews>
  <sheetFormatPr defaultColWidth="9" defaultRowHeight="11.25" outlineLevelCol="7"/>
  <sheetData>
    <row r="1" spans="1:8">
      <c r="A1" s="1" t="s">
        <v>229</v>
      </c>
      <c r="B1" s="2"/>
      <c r="C1" s="2"/>
      <c r="D1" s="2"/>
      <c r="E1" s="2"/>
      <c r="F1" s="2"/>
      <c r="G1" s="2"/>
      <c r="H1" s="18"/>
    </row>
    <row r="2" ht="22.5" spans="1:8">
      <c r="A2" s="3" t="s">
        <v>30</v>
      </c>
      <c r="B2" s="3"/>
      <c r="C2" s="3"/>
      <c r="D2" s="3"/>
      <c r="E2" s="3"/>
      <c r="F2" s="3"/>
      <c r="G2" s="3"/>
      <c r="H2" s="3"/>
    </row>
    <row r="3" ht="12" spans="1:8">
      <c r="A3" s="4" t="s">
        <v>32</v>
      </c>
      <c r="B3" s="5"/>
      <c r="C3" s="5"/>
      <c r="D3" s="5"/>
      <c r="E3" s="5"/>
      <c r="F3" s="19"/>
      <c r="G3" s="19"/>
      <c r="H3" s="20" t="s">
        <v>33</v>
      </c>
    </row>
    <row r="4" spans="1:8">
      <c r="A4" s="6" t="s">
        <v>64</v>
      </c>
      <c r="B4" s="6"/>
      <c r="C4" s="6"/>
      <c r="D4" s="7"/>
      <c r="E4" s="21"/>
      <c r="F4" s="22" t="s">
        <v>230</v>
      </c>
      <c r="G4" s="22"/>
      <c r="H4" s="22"/>
    </row>
    <row r="5" spans="1:8">
      <c r="A5" s="8" t="s">
        <v>68</v>
      </c>
      <c r="B5" s="9"/>
      <c r="C5" s="10"/>
      <c r="D5" s="11" t="s">
        <v>69</v>
      </c>
      <c r="E5" s="23" t="s">
        <v>119</v>
      </c>
      <c r="F5" s="24" t="s">
        <v>71</v>
      </c>
      <c r="G5" s="24" t="s">
        <v>104</v>
      </c>
      <c r="H5" s="22" t="s">
        <v>121</v>
      </c>
    </row>
    <row r="6" spans="1:8">
      <c r="A6" s="12" t="s">
        <v>78</v>
      </c>
      <c r="B6" s="13" t="s">
        <v>79</v>
      </c>
      <c r="C6" s="14" t="s">
        <v>80</v>
      </c>
      <c r="D6" s="15"/>
      <c r="E6" s="25"/>
      <c r="F6" s="26"/>
      <c r="G6" s="26"/>
      <c r="H6" s="27"/>
    </row>
    <row r="7" spans="1:8">
      <c r="A7" s="16"/>
      <c r="B7" s="16"/>
      <c r="C7" s="16"/>
      <c r="D7" s="16"/>
      <c r="E7" s="16"/>
      <c r="F7" s="28"/>
      <c r="G7" s="29"/>
      <c r="H7" s="28"/>
    </row>
    <row r="9" spans="1:8">
      <c r="A9" s="17" t="s">
        <v>174</v>
      </c>
      <c r="B9" s="17"/>
      <c r="C9" s="17"/>
      <c r="D9" s="17"/>
      <c r="E9" s="17"/>
      <c r="F9" s="17"/>
      <c r="G9" s="17"/>
      <c r="H9" s="17"/>
    </row>
  </sheetData>
  <mergeCells count="8">
    <mergeCell ref="A2:H2"/>
    <mergeCell ref="F4:H4"/>
    <mergeCell ref="A9:H9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showGridLines="0" showZeros="0" workbookViewId="0">
      <selection activeCell="A3" sqref="A3"/>
    </sheetView>
  </sheetViews>
  <sheetFormatPr defaultColWidth="9.16666666666667" defaultRowHeight="18" customHeight="1"/>
  <cols>
    <col min="1" max="1" width="35" style="118" customWidth="1"/>
    <col min="2" max="2" width="18" style="118" customWidth="1"/>
    <col min="3" max="3" width="16.1666666666667" style="118" customWidth="1"/>
    <col min="4" max="4" width="16" style="118" customWidth="1"/>
    <col min="5" max="5" width="31" style="118" customWidth="1"/>
    <col min="6" max="7" width="16.1666666666667" style="118" customWidth="1"/>
    <col min="8" max="8" width="13.1666666666667" style="118" customWidth="1"/>
    <col min="9" max="254" width="9.16666666666667" style="118" customWidth="1"/>
  </cols>
  <sheetData>
    <row r="1" customHeight="1" spans="1:8">
      <c r="A1" s="119" t="s">
        <v>31</v>
      </c>
      <c r="B1" s="120"/>
      <c r="C1" s="120"/>
      <c r="D1" s="120"/>
      <c r="E1" s="120"/>
      <c r="F1" s="120"/>
      <c r="G1" s="120"/>
      <c r="H1" s="39"/>
    </row>
    <row r="2" customHeight="1" spans="1:8">
      <c r="A2" s="75" t="s">
        <v>4</v>
      </c>
      <c r="B2" s="75"/>
      <c r="C2" s="75"/>
      <c r="D2" s="75"/>
      <c r="E2" s="75"/>
      <c r="F2" s="75"/>
      <c r="G2" s="75"/>
      <c r="H2" s="75"/>
    </row>
    <row r="3" customHeight="1" spans="1:8">
      <c r="A3" s="4" t="s">
        <v>32</v>
      </c>
      <c r="B3" s="121"/>
      <c r="C3" s="121"/>
      <c r="D3" s="121"/>
      <c r="E3" s="140"/>
      <c r="F3" s="140"/>
      <c r="G3" s="140"/>
      <c r="H3" s="39" t="s">
        <v>33</v>
      </c>
    </row>
    <row r="4" ht="24.95" customHeight="1" spans="1:8">
      <c r="A4" s="164" t="s">
        <v>34</v>
      </c>
      <c r="B4" s="165"/>
      <c r="C4" s="165"/>
      <c r="D4" s="165"/>
      <c r="E4" s="164" t="s">
        <v>35</v>
      </c>
      <c r="F4" s="165"/>
      <c r="G4" s="165"/>
      <c r="H4" s="179"/>
    </row>
    <row r="5" ht="24.95" customHeight="1" spans="1:8">
      <c r="A5" s="166" t="s">
        <v>36</v>
      </c>
      <c r="B5" s="104" t="s">
        <v>37</v>
      </c>
      <c r="C5" s="104" t="s">
        <v>38</v>
      </c>
      <c r="D5" s="167" t="s">
        <v>39</v>
      </c>
      <c r="E5" s="166" t="s">
        <v>36</v>
      </c>
      <c r="F5" s="104" t="s">
        <v>37</v>
      </c>
      <c r="G5" s="104" t="s">
        <v>38</v>
      </c>
      <c r="H5" s="180" t="s">
        <v>39</v>
      </c>
    </row>
    <row r="6" ht="24.95" customHeight="1" spans="1:8">
      <c r="A6" s="125" t="s">
        <v>40</v>
      </c>
      <c r="B6" s="126">
        <v>24649</v>
      </c>
      <c r="C6" s="66">
        <v>17335</v>
      </c>
      <c r="D6" s="127">
        <f t="shared" ref="D6:D11" si="0">IF(AND(C6&lt;&gt;0,TYPE(C6)=1),(B6-C6)/C6*100,0)</f>
        <v>42.1920969137583</v>
      </c>
      <c r="E6" s="143" t="s">
        <v>41</v>
      </c>
      <c r="F6" s="144">
        <v>19925</v>
      </c>
      <c r="G6" s="126">
        <v>13874</v>
      </c>
      <c r="H6" s="131">
        <f t="shared" ref="H6:H12" si="1">IF(AND(G6&lt;&gt;0,TYPE(G6)=1),(F6-G6)/G6*100,0)</f>
        <v>43.6139541588583</v>
      </c>
    </row>
    <row r="7" ht="24.95" customHeight="1" spans="1:8">
      <c r="A7" s="168" t="s">
        <v>42</v>
      </c>
      <c r="B7" s="169">
        <v>0</v>
      </c>
      <c r="C7" s="170"/>
      <c r="D7" s="127">
        <f t="shared" si="0"/>
        <v>0</v>
      </c>
      <c r="E7" s="84" t="s">
        <v>43</v>
      </c>
      <c r="F7" s="144">
        <v>4064</v>
      </c>
      <c r="G7" s="126">
        <v>2676</v>
      </c>
      <c r="H7" s="131">
        <f t="shared" si="1"/>
        <v>51.8684603886398</v>
      </c>
    </row>
    <row r="8" ht="24.95" customHeight="1" spans="1:8">
      <c r="A8" s="143" t="s">
        <v>44</v>
      </c>
      <c r="B8" s="171">
        <v>0</v>
      </c>
      <c r="C8" s="172">
        <v>0</v>
      </c>
      <c r="D8" s="131">
        <f t="shared" si="0"/>
        <v>0</v>
      </c>
      <c r="E8" s="143" t="s">
        <v>45</v>
      </c>
      <c r="F8" s="144">
        <v>0</v>
      </c>
      <c r="G8" s="126">
        <v>125</v>
      </c>
      <c r="H8" s="131">
        <f t="shared" si="1"/>
        <v>-100</v>
      </c>
    </row>
    <row r="9" ht="24.95" customHeight="1" spans="1:8">
      <c r="A9" s="143" t="s">
        <v>46</v>
      </c>
      <c r="B9" s="173">
        <v>0</v>
      </c>
      <c r="C9" s="174">
        <v>0</v>
      </c>
      <c r="D9" s="131">
        <f t="shared" si="0"/>
        <v>0</v>
      </c>
      <c r="E9" s="143" t="s">
        <v>47</v>
      </c>
      <c r="F9" s="67">
        <v>1160</v>
      </c>
      <c r="G9" s="66">
        <v>660</v>
      </c>
      <c r="H9" s="131">
        <f t="shared" si="1"/>
        <v>75.7575757575758</v>
      </c>
    </row>
    <row r="10" ht="24.95" customHeight="1" spans="1:8">
      <c r="A10" s="143" t="s">
        <v>48</v>
      </c>
      <c r="B10" s="175">
        <v>0</v>
      </c>
      <c r="C10" s="176">
        <v>0</v>
      </c>
      <c r="D10" s="131">
        <f t="shared" si="0"/>
        <v>0</v>
      </c>
      <c r="E10" s="125" t="s">
        <v>49</v>
      </c>
      <c r="F10" s="146"/>
      <c r="G10" s="146"/>
      <c r="H10" s="131">
        <f t="shared" si="1"/>
        <v>0</v>
      </c>
    </row>
    <row r="11" ht="24.95" customHeight="1" spans="1:10">
      <c r="A11" s="143" t="s">
        <v>50</v>
      </c>
      <c r="B11" s="173">
        <v>0</v>
      </c>
      <c r="C11" s="174">
        <v>0</v>
      </c>
      <c r="D11" s="131">
        <f t="shared" si="0"/>
        <v>0</v>
      </c>
      <c r="E11" s="125" t="s">
        <v>51</v>
      </c>
      <c r="F11" s="66"/>
      <c r="G11" s="66"/>
      <c r="H11" s="131">
        <f t="shared" si="1"/>
        <v>0</v>
      </c>
      <c r="I11" s="149"/>
      <c r="J11" s="149"/>
    </row>
    <row r="12" ht="24.95" customHeight="1" spans="1:10">
      <c r="A12" s="125"/>
      <c r="B12" s="146"/>
      <c r="C12" s="146"/>
      <c r="D12" s="127"/>
      <c r="E12" s="125" t="s">
        <v>52</v>
      </c>
      <c r="F12" s="66"/>
      <c r="G12" s="66"/>
      <c r="H12" s="131">
        <f t="shared" si="1"/>
        <v>0</v>
      </c>
      <c r="I12" s="149"/>
      <c r="J12" s="149"/>
    </row>
    <row r="13" ht="24.95" customHeight="1" spans="1:10">
      <c r="A13" s="125"/>
      <c r="B13" s="136"/>
      <c r="C13" s="136"/>
      <c r="D13" s="147"/>
      <c r="E13" s="125"/>
      <c r="F13" s="136"/>
      <c r="G13" s="136"/>
      <c r="H13" s="147"/>
      <c r="I13" s="149"/>
      <c r="J13" s="149"/>
    </row>
    <row r="14" ht="24.95" customHeight="1" spans="1:10">
      <c r="A14" s="122" t="s">
        <v>53</v>
      </c>
      <c r="B14" s="148">
        <f>SUM(B6:B11)</f>
        <v>24649</v>
      </c>
      <c r="C14" s="148">
        <f>SUM(C6:C11)</f>
        <v>17335</v>
      </c>
      <c r="D14" s="127">
        <f>IF(AND(C14&lt;&gt;0,TYPE(C14)=1),(B14-C14)/C14*100,0)</f>
        <v>42.1920969137583</v>
      </c>
      <c r="E14" s="122" t="s">
        <v>54</v>
      </c>
      <c r="F14" s="148">
        <f>SUM(F6:F10)</f>
        <v>25149</v>
      </c>
      <c r="G14" s="148">
        <f>SUM(G6:G10)</f>
        <v>17335</v>
      </c>
      <c r="H14" s="127">
        <f t="shared" ref="H14:H19" si="2">IF(AND(G14&lt;&gt;0,TYPE(G14)=1),(F14-G14)/G14*100,0)</f>
        <v>45.0764349581771</v>
      </c>
      <c r="I14" s="149"/>
      <c r="J14" s="149"/>
    </row>
    <row r="15" ht="24.95" customHeight="1" spans="1:9">
      <c r="A15" s="143" t="s">
        <v>55</v>
      </c>
      <c r="B15" s="144">
        <v>0</v>
      </c>
      <c r="C15" s="126">
        <v>0</v>
      </c>
      <c r="D15" s="131">
        <f>IF(AND(C15&lt;&gt;0,TYPE(C15)=1),(B15-C15)/C15*100,0)</f>
        <v>0</v>
      </c>
      <c r="E15" s="143" t="s">
        <v>56</v>
      </c>
      <c r="F15" s="144">
        <v>0</v>
      </c>
      <c r="G15" s="126">
        <v>0</v>
      </c>
      <c r="H15" s="131">
        <f t="shared" si="2"/>
        <v>0</v>
      </c>
      <c r="I15" s="149"/>
    </row>
    <row r="16" ht="24.95" customHeight="1" spans="1:8">
      <c r="A16" s="143" t="s">
        <v>57</v>
      </c>
      <c r="B16" s="177">
        <v>500</v>
      </c>
      <c r="C16" s="169">
        <v>0</v>
      </c>
      <c r="D16" s="131">
        <f>IF(AND(C16&lt;&gt;0,TYPE(C16)=1),(B16-C16)/C16*100,0)</f>
        <v>0</v>
      </c>
      <c r="E16" s="143" t="s">
        <v>58</v>
      </c>
      <c r="F16" s="144">
        <v>0</v>
      </c>
      <c r="G16" s="126">
        <v>0</v>
      </c>
      <c r="H16" s="131">
        <f t="shared" si="2"/>
        <v>0</v>
      </c>
    </row>
    <row r="17" ht="24.95" customHeight="1" spans="1:9">
      <c r="A17" s="143" t="s">
        <v>59</v>
      </c>
      <c r="B17" s="171">
        <v>0</v>
      </c>
      <c r="C17" s="172">
        <v>0</v>
      </c>
      <c r="D17" s="178"/>
      <c r="E17" s="143" t="s">
        <v>60</v>
      </c>
      <c r="F17" s="144">
        <v>0</v>
      </c>
      <c r="G17" s="126">
        <v>0</v>
      </c>
      <c r="H17" s="131">
        <f t="shared" si="2"/>
        <v>0</v>
      </c>
      <c r="I17" s="149"/>
    </row>
    <row r="18" ht="24.95" customHeight="1" spans="1:8">
      <c r="A18" s="125"/>
      <c r="B18" s="135"/>
      <c r="C18" s="135"/>
      <c r="D18" s="147"/>
      <c r="E18" s="143" t="s">
        <v>59</v>
      </c>
      <c r="F18" s="67">
        <v>0</v>
      </c>
      <c r="G18" s="66">
        <v>0</v>
      </c>
      <c r="H18" s="131">
        <f t="shared" si="2"/>
        <v>0</v>
      </c>
    </row>
    <row r="19" ht="24.95" customHeight="1" spans="1:8">
      <c r="A19" s="122" t="s">
        <v>61</v>
      </c>
      <c r="B19" s="136">
        <f>SUM(B14:B16)</f>
        <v>25149</v>
      </c>
      <c r="C19" s="136">
        <f>SUM(C14:C16)</f>
        <v>17335</v>
      </c>
      <c r="D19" s="127">
        <f>IF(AND(C19&lt;&gt;0,TYPE(C19)=1),(B19-C19)/C19*100,0)</f>
        <v>45.0764349581771</v>
      </c>
      <c r="E19" s="122" t="s">
        <v>62</v>
      </c>
      <c r="F19" s="136">
        <f>SUM(F14,F15,F17)</f>
        <v>25149</v>
      </c>
      <c r="G19" s="136">
        <f>SUM(G14,G15,G17)</f>
        <v>17335</v>
      </c>
      <c r="H19" s="127">
        <f t="shared" si="2"/>
        <v>45.0764349581771</v>
      </c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workbookViewId="0">
      <selection activeCell="C3" sqref="C3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40.8333333333333" customWidth="1"/>
    <col min="6" max="9" width="18.1666666666667" customWidth="1"/>
    <col min="10" max="16" width="14.1666666666667" customWidth="1"/>
  </cols>
  <sheetData>
    <row r="1" ht="18" customHeight="1" spans="1:16">
      <c r="A1" s="159" t="s">
        <v>63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ht="18" customHeight="1" spans="1:16">
      <c r="A2" s="150" t="s">
        <v>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ht="18" customHeight="1" spans="1:16">
      <c r="A3" s="160" t="s">
        <v>32</v>
      </c>
      <c r="B3" s="119"/>
      <c r="C3" s="119"/>
      <c r="D3" s="119"/>
      <c r="E3" s="11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63" t="s">
        <v>33</v>
      </c>
    </row>
    <row r="4" ht="18" customHeight="1" spans="1:16">
      <c r="A4" s="79" t="s">
        <v>64</v>
      </c>
      <c r="B4" s="79"/>
      <c r="C4" s="79"/>
      <c r="D4" s="79"/>
      <c r="E4" s="79"/>
      <c r="F4" s="62" t="s">
        <v>65</v>
      </c>
      <c r="G4" s="108" t="s">
        <v>66</v>
      </c>
      <c r="H4" s="108"/>
      <c r="I4" s="108"/>
      <c r="J4" s="108"/>
      <c r="K4" s="108"/>
      <c r="L4" s="113" t="s">
        <v>67</v>
      </c>
      <c r="M4" s="112"/>
      <c r="N4" s="112"/>
      <c r="O4" s="113"/>
      <c r="P4" s="113"/>
    </row>
    <row r="5" ht="18" customHeight="1" spans="1:16">
      <c r="A5" s="108" t="s">
        <v>68</v>
      </c>
      <c r="B5" s="108"/>
      <c r="C5" s="108"/>
      <c r="D5" s="62" t="s">
        <v>69</v>
      </c>
      <c r="E5" s="62" t="s">
        <v>70</v>
      </c>
      <c r="F5" s="62"/>
      <c r="G5" s="79" t="s">
        <v>71</v>
      </c>
      <c r="H5" s="50" t="s">
        <v>72</v>
      </c>
      <c r="I5" s="50"/>
      <c r="J5" s="50" t="s">
        <v>73</v>
      </c>
      <c r="K5" s="62" t="s">
        <v>74</v>
      </c>
      <c r="L5" s="97" t="s">
        <v>71</v>
      </c>
      <c r="M5" s="79" t="s">
        <v>75</v>
      </c>
      <c r="N5" s="79"/>
      <c r="O5" s="102" t="s">
        <v>76</v>
      </c>
      <c r="P5" s="62" t="s">
        <v>77</v>
      </c>
    </row>
    <row r="6" ht="49.5" customHeight="1" spans="1:16">
      <c r="A6" s="161" t="s">
        <v>78</v>
      </c>
      <c r="B6" s="161" t="s">
        <v>79</v>
      </c>
      <c r="C6" s="161" t="s">
        <v>80</v>
      </c>
      <c r="D6" s="62"/>
      <c r="E6" s="62"/>
      <c r="F6" s="62"/>
      <c r="G6" s="79"/>
      <c r="H6" s="50" t="s">
        <v>81</v>
      </c>
      <c r="I6" s="50" t="s">
        <v>82</v>
      </c>
      <c r="J6" s="50"/>
      <c r="K6" s="62"/>
      <c r="L6" s="79"/>
      <c r="M6" s="56" t="s">
        <v>81</v>
      </c>
      <c r="N6" s="56" t="s">
        <v>83</v>
      </c>
      <c r="O6" s="62"/>
      <c r="P6" s="62"/>
    </row>
    <row r="7" ht="18" customHeight="1" spans="1:16">
      <c r="A7" s="59" t="s">
        <v>84</v>
      </c>
      <c r="B7" s="59" t="s">
        <v>84</v>
      </c>
      <c r="C7" s="162" t="s">
        <v>84</v>
      </c>
      <c r="D7" s="59" t="s">
        <v>84</v>
      </c>
      <c r="E7" s="162" t="s">
        <v>84</v>
      </c>
      <c r="F7" s="70">
        <v>1</v>
      </c>
      <c r="G7" s="72">
        <v>2</v>
      </c>
      <c r="H7" s="70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  <c r="O7" s="72">
        <v>10</v>
      </c>
      <c r="P7" s="72">
        <v>11</v>
      </c>
    </row>
    <row r="8" customHeight="1" spans="1:16">
      <c r="A8" s="61"/>
      <c r="B8" s="61"/>
      <c r="C8" s="61"/>
      <c r="D8" s="61"/>
      <c r="E8" s="61" t="s">
        <v>71</v>
      </c>
      <c r="F8" s="67">
        <f>F10</f>
        <v>25149</v>
      </c>
      <c r="G8" s="67">
        <f t="shared" ref="G8:N8" si="0">G10</f>
        <v>24649</v>
      </c>
      <c r="H8" s="67">
        <f t="shared" si="0"/>
        <v>24649</v>
      </c>
      <c r="I8" s="67">
        <f t="shared" si="0"/>
        <v>24649</v>
      </c>
      <c r="J8" s="67">
        <f t="shared" si="0"/>
        <v>0</v>
      </c>
      <c r="K8" s="67">
        <f t="shared" si="0"/>
        <v>0</v>
      </c>
      <c r="L8" s="67">
        <f t="shared" si="0"/>
        <v>500</v>
      </c>
      <c r="M8" s="67">
        <f t="shared" si="0"/>
        <v>500</v>
      </c>
      <c r="N8" s="67">
        <f t="shared" si="0"/>
        <v>500</v>
      </c>
      <c r="O8" s="67">
        <v>0</v>
      </c>
      <c r="P8" s="66">
        <v>0</v>
      </c>
    </row>
    <row r="9" customHeight="1" spans="1:16">
      <c r="A9" s="61"/>
      <c r="B9" s="61"/>
      <c r="C9" s="61"/>
      <c r="D9" s="61"/>
      <c r="E9" s="61" t="s">
        <v>85</v>
      </c>
      <c r="F9" s="67">
        <f>F10</f>
        <v>25149</v>
      </c>
      <c r="G9" s="67">
        <f t="shared" ref="G9:N9" si="1">G10</f>
        <v>24649</v>
      </c>
      <c r="H9" s="67">
        <f t="shared" si="1"/>
        <v>24649</v>
      </c>
      <c r="I9" s="67">
        <f t="shared" si="1"/>
        <v>24649</v>
      </c>
      <c r="J9" s="67">
        <f t="shared" si="1"/>
        <v>0</v>
      </c>
      <c r="K9" s="67">
        <f t="shared" si="1"/>
        <v>0</v>
      </c>
      <c r="L9" s="67">
        <f t="shared" si="1"/>
        <v>500</v>
      </c>
      <c r="M9" s="67">
        <f t="shared" si="1"/>
        <v>500</v>
      </c>
      <c r="N9" s="67">
        <f t="shared" si="1"/>
        <v>500</v>
      </c>
      <c r="O9" s="67">
        <v>0</v>
      </c>
      <c r="P9" s="66">
        <v>0</v>
      </c>
    </row>
    <row r="10" customHeight="1" spans="1:16">
      <c r="A10" s="61"/>
      <c r="B10" s="61"/>
      <c r="C10" s="61"/>
      <c r="D10" s="61"/>
      <c r="E10" s="61" t="s">
        <v>86</v>
      </c>
      <c r="F10" s="67">
        <v>25149</v>
      </c>
      <c r="G10" s="66">
        <v>24649</v>
      </c>
      <c r="H10" s="65">
        <v>24649</v>
      </c>
      <c r="I10" s="66">
        <v>24649</v>
      </c>
      <c r="J10" s="66">
        <v>0</v>
      </c>
      <c r="K10" s="66">
        <v>0</v>
      </c>
      <c r="L10" s="66">
        <v>500</v>
      </c>
      <c r="M10" s="66">
        <v>500</v>
      </c>
      <c r="N10" s="67">
        <v>500</v>
      </c>
      <c r="O10" s="67">
        <v>0</v>
      </c>
      <c r="P10" s="66">
        <v>0</v>
      </c>
    </row>
    <row r="11" customHeight="1" spans="1:16">
      <c r="A11" s="61" t="s">
        <v>87</v>
      </c>
      <c r="B11" s="61" t="s">
        <v>88</v>
      </c>
      <c r="C11" s="61" t="s">
        <v>89</v>
      </c>
      <c r="D11" s="61" t="s">
        <v>90</v>
      </c>
      <c r="E11" s="61" t="s">
        <v>91</v>
      </c>
      <c r="F11" s="67">
        <v>19433</v>
      </c>
      <c r="G11" s="66">
        <v>19433</v>
      </c>
      <c r="H11" s="65">
        <v>19433</v>
      </c>
      <c r="I11" s="66">
        <v>19433</v>
      </c>
      <c r="J11" s="66">
        <v>0</v>
      </c>
      <c r="K11" s="66">
        <v>0</v>
      </c>
      <c r="L11" s="66">
        <v>0</v>
      </c>
      <c r="M11" s="66">
        <v>0</v>
      </c>
      <c r="N11" s="67">
        <v>0</v>
      </c>
      <c r="O11" s="67">
        <v>0</v>
      </c>
      <c r="P11" s="66">
        <v>0</v>
      </c>
    </row>
    <row r="12" customHeight="1" spans="1:16">
      <c r="A12" s="61" t="s">
        <v>87</v>
      </c>
      <c r="B12" s="61" t="s">
        <v>88</v>
      </c>
      <c r="C12" s="61" t="s">
        <v>92</v>
      </c>
      <c r="D12" s="61" t="s">
        <v>90</v>
      </c>
      <c r="E12" s="61" t="s">
        <v>93</v>
      </c>
      <c r="F12" s="67">
        <v>1160</v>
      </c>
      <c r="G12" s="66">
        <v>660</v>
      </c>
      <c r="H12" s="65">
        <v>660</v>
      </c>
      <c r="I12" s="66">
        <v>660</v>
      </c>
      <c r="J12" s="66">
        <v>0</v>
      </c>
      <c r="K12" s="66">
        <v>0</v>
      </c>
      <c r="L12" s="66">
        <v>500</v>
      </c>
      <c r="M12" s="66">
        <v>500</v>
      </c>
      <c r="N12" s="67">
        <v>500</v>
      </c>
      <c r="O12" s="67">
        <v>0</v>
      </c>
      <c r="P12" s="66">
        <v>0</v>
      </c>
    </row>
    <row r="13" customHeight="1" spans="1:16">
      <c r="A13" s="61" t="s">
        <v>94</v>
      </c>
      <c r="B13" s="61" t="s">
        <v>95</v>
      </c>
      <c r="C13" s="61" t="s">
        <v>89</v>
      </c>
      <c r="D13" s="61" t="s">
        <v>90</v>
      </c>
      <c r="E13" s="61" t="s">
        <v>96</v>
      </c>
      <c r="F13" s="67">
        <v>81</v>
      </c>
      <c r="G13" s="66">
        <v>81</v>
      </c>
      <c r="H13" s="65">
        <v>81</v>
      </c>
      <c r="I13" s="66">
        <v>81</v>
      </c>
      <c r="J13" s="66">
        <v>0</v>
      </c>
      <c r="K13" s="66">
        <v>0</v>
      </c>
      <c r="L13" s="66">
        <v>0</v>
      </c>
      <c r="M13" s="66">
        <v>0</v>
      </c>
      <c r="N13" s="67">
        <v>0</v>
      </c>
      <c r="O13" s="67">
        <v>0</v>
      </c>
      <c r="P13" s="66">
        <v>0</v>
      </c>
    </row>
    <row r="14" customHeight="1" spans="1:16">
      <c r="A14" s="61" t="s">
        <v>94</v>
      </c>
      <c r="B14" s="61" t="s">
        <v>95</v>
      </c>
      <c r="C14" s="61" t="s">
        <v>95</v>
      </c>
      <c r="D14" s="61" t="s">
        <v>90</v>
      </c>
      <c r="E14" s="61" t="s">
        <v>97</v>
      </c>
      <c r="F14" s="67">
        <v>1750</v>
      </c>
      <c r="G14" s="66">
        <v>1750</v>
      </c>
      <c r="H14" s="65">
        <v>1750</v>
      </c>
      <c r="I14" s="66">
        <v>1750</v>
      </c>
      <c r="J14" s="66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6">
        <v>0</v>
      </c>
    </row>
    <row r="15" customHeight="1" spans="1:16">
      <c r="A15" s="61" t="s">
        <v>98</v>
      </c>
      <c r="B15" s="61" t="s">
        <v>99</v>
      </c>
      <c r="C15" s="61" t="s">
        <v>92</v>
      </c>
      <c r="D15" s="61" t="s">
        <v>90</v>
      </c>
      <c r="E15" s="61" t="s">
        <v>100</v>
      </c>
      <c r="F15" s="67">
        <v>875</v>
      </c>
      <c r="G15" s="66">
        <v>875</v>
      </c>
      <c r="H15" s="65">
        <v>875</v>
      </c>
      <c r="I15" s="66">
        <v>875</v>
      </c>
      <c r="J15" s="66">
        <v>0</v>
      </c>
      <c r="K15" s="66">
        <v>0</v>
      </c>
      <c r="L15" s="66">
        <v>0</v>
      </c>
      <c r="M15" s="66">
        <v>0</v>
      </c>
      <c r="N15" s="67">
        <v>0</v>
      </c>
      <c r="O15" s="67">
        <v>0</v>
      </c>
      <c r="P15" s="66">
        <v>0</v>
      </c>
    </row>
    <row r="16" customHeight="1" spans="1:16">
      <c r="A16" s="61" t="s">
        <v>101</v>
      </c>
      <c r="B16" s="61" t="s">
        <v>92</v>
      </c>
      <c r="C16" s="61" t="s">
        <v>89</v>
      </c>
      <c r="D16" s="61" t="s">
        <v>90</v>
      </c>
      <c r="E16" s="61" t="s">
        <v>102</v>
      </c>
      <c r="F16" s="67">
        <v>1850</v>
      </c>
      <c r="G16" s="66">
        <v>1850</v>
      </c>
      <c r="H16" s="65">
        <v>1850</v>
      </c>
      <c r="I16" s="66">
        <v>1850</v>
      </c>
      <c r="J16" s="66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6">
        <v>0</v>
      </c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rintOptions horizontalCentered="1"/>
  <pageMargins left="0.59" right="0.59" top="0.79" bottom="0.79" header="0.51" footer="0.51"/>
  <pageSetup paperSize="9" scale="70" fitToHeight="1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5.5" customWidth="1"/>
    <col min="2" max="3" width="3.83333333333333" customWidth="1"/>
    <col min="4" max="4" width="9.83333333333333" customWidth="1"/>
    <col min="5" max="5" width="44.6666666666667" customWidth="1"/>
    <col min="6" max="6" width="16.3333333333333" customWidth="1"/>
    <col min="7" max="7" width="15.1666666666667" customWidth="1"/>
    <col min="8" max="8" width="16.6666666666667" customWidth="1"/>
    <col min="9" max="9" width="18" customWidth="1"/>
    <col min="10" max="10" width="14.8333333333333" customWidth="1"/>
    <col min="11" max="11" width="15" customWidth="1"/>
    <col min="12" max="246" width="9.16666666666667" customWidth="1"/>
  </cols>
  <sheetData>
    <row r="1" ht="18" customHeight="1" spans="1:11">
      <c r="A1" s="48" t="s">
        <v>103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ht="18" customHeight="1" spans="1:11">
      <c r="A2" s="150" t="s">
        <v>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ht="18" customHeight="1" spans="1:11">
      <c r="A3" s="4" t="s">
        <v>32</v>
      </c>
      <c r="B3" s="4"/>
      <c r="C3" s="4"/>
      <c r="D3" s="4"/>
      <c r="E3" s="4"/>
      <c r="F3" s="111"/>
      <c r="G3" s="111"/>
      <c r="H3" s="111"/>
      <c r="I3" s="111"/>
      <c r="J3" s="111"/>
      <c r="K3" s="115" t="s">
        <v>33</v>
      </c>
    </row>
    <row r="4" ht="18" customHeight="1" spans="1:11">
      <c r="A4" s="87" t="s">
        <v>64</v>
      </c>
      <c r="B4" s="87"/>
      <c r="C4" s="87"/>
      <c r="D4" s="87"/>
      <c r="E4" s="154"/>
      <c r="F4" s="108" t="s">
        <v>71</v>
      </c>
      <c r="G4" s="155" t="s">
        <v>104</v>
      </c>
      <c r="H4" s="155"/>
      <c r="I4" s="155"/>
      <c r="J4" s="158"/>
      <c r="K4" s="108" t="s">
        <v>105</v>
      </c>
    </row>
    <row r="5" ht="18" customHeight="1" spans="1:11">
      <c r="A5" s="79" t="s">
        <v>68</v>
      </c>
      <c r="B5" s="79"/>
      <c r="C5" s="97"/>
      <c r="D5" s="95" t="s">
        <v>69</v>
      </c>
      <c r="E5" s="95" t="s">
        <v>106</v>
      </c>
      <c r="F5" s="108"/>
      <c r="G5" s="156" t="s">
        <v>81</v>
      </c>
      <c r="H5" s="51" t="s">
        <v>107</v>
      </c>
      <c r="I5" s="51" t="s">
        <v>108</v>
      </c>
      <c r="J5" s="51" t="s">
        <v>109</v>
      </c>
      <c r="K5" s="108"/>
    </row>
    <row r="6" ht="18" customHeight="1" spans="1:11">
      <c r="A6" s="151" t="s">
        <v>78</v>
      </c>
      <c r="B6" s="151" t="s">
        <v>79</v>
      </c>
      <c r="C6" s="152" t="s">
        <v>80</v>
      </c>
      <c r="D6" s="95"/>
      <c r="E6" s="95"/>
      <c r="F6" s="108"/>
      <c r="G6" s="156"/>
      <c r="H6" s="51"/>
      <c r="I6" s="51"/>
      <c r="J6" s="51"/>
      <c r="K6" s="108"/>
    </row>
    <row r="7" ht="18" customHeight="1" spans="1:11">
      <c r="A7" s="57" t="s">
        <v>84</v>
      </c>
      <c r="B7" s="57" t="s">
        <v>84</v>
      </c>
      <c r="C7" s="57" t="s">
        <v>84</v>
      </c>
      <c r="D7" s="153" t="s">
        <v>84</v>
      </c>
      <c r="E7" s="157" t="s">
        <v>84</v>
      </c>
      <c r="F7" s="68">
        <v>1</v>
      </c>
      <c r="G7" s="68">
        <v>2</v>
      </c>
      <c r="H7" s="68">
        <v>3</v>
      </c>
      <c r="I7" s="68">
        <v>4</v>
      </c>
      <c r="J7" s="68">
        <v>5</v>
      </c>
      <c r="K7" s="68">
        <v>6</v>
      </c>
    </row>
    <row r="8" customHeight="1" spans="1:11">
      <c r="A8" s="61"/>
      <c r="B8" s="61"/>
      <c r="C8" s="61"/>
      <c r="D8" s="61"/>
      <c r="E8" s="61" t="s">
        <v>71</v>
      </c>
      <c r="F8" s="66">
        <f t="shared" ref="F8:K8" si="0">F10</f>
        <v>25149</v>
      </c>
      <c r="G8" s="66">
        <f t="shared" si="0"/>
        <v>23989</v>
      </c>
      <c r="H8" s="66">
        <f t="shared" si="0"/>
        <v>19925</v>
      </c>
      <c r="I8" s="66">
        <f t="shared" si="0"/>
        <v>4064</v>
      </c>
      <c r="J8" s="66">
        <f t="shared" si="0"/>
        <v>0</v>
      </c>
      <c r="K8" s="66">
        <f t="shared" si="0"/>
        <v>1160</v>
      </c>
    </row>
    <row r="9" customHeight="1" spans="1:11">
      <c r="A9" s="61"/>
      <c r="B9" s="61"/>
      <c r="C9" s="61"/>
      <c r="D9" s="61"/>
      <c r="E9" s="61" t="s">
        <v>85</v>
      </c>
      <c r="F9" s="66">
        <f t="shared" ref="F9:K9" si="1">F10</f>
        <v>25149</v>
      </c>
      <c r="G9" s="66">
        <f t="shared" si="1"/>
        <v>23989</v>
      </c>
      <c r="H9" s="66">
        <f t="shared" si="1"/>
        <v>19925</v>
      </c>
      <c r="I9" s="66">
        <f t="shared" si="1"/>
        <v>4064</v>
      </c>
      <c r="J9" s="66">
        <f t="shared" si="1"/>
        <v>0</v>
      </c>
      <c r="K9" s="66">
        <f t="shared" si="1"/>
        <v>1160</v>
      </c>
    </row>
    <row r="10" customHeight="1" spans="1:11">
      <c r="A10" s="61"/>
      <c r="B10" s="61"/>
      <c r="C10" s="61"/>
      <c r="D10" s="61"/>
      <c r="E10" s="61" t="s">
        <v>86</v>
      </c>
      <c r="F10" s="66">
        <v>25149</v>
      </c>
      <c r="G10" s="66">
        <v>23989</v>
      </c>
      <c r="H10" s="66">
        <v>19925</v>
      </c>
      <c r="I10" s="66">
        <v>4064</v>
      </c>
      <c r="J10" s="66">
        <v>0</v>
      </c>
      <c r="K10" s="66">
        <v>1160</v>
      </c>
    </row>
    <row r="11" customHeight="1" spans="1:11">
      <c r="A11" s="61" t="s">
        <v>87</v>
      </c>
      <c r="B11" s="61" t="s">
        <v>88</v>
      </c>
      <c r="C11" s="61" t="s">
        <v>89</v>
      </c>
      <c r="D11" s="61" t="s">
        <v>90</v>
      </c>
      <c r="E11" s="61" t="s">
        <v>91</v>
      </c>
      <c r="F11" s="66">
        <v>19433</v>
      </c>
      <c r="G11" s="66">
        <v>19433</v>
      </c>
      <c r="H11" s="66">
        <v>15450</v>
      </c>
      <c r="I11" s="66">
        <v>3983</v>
      </c>
      <c r="J11" s="66">
        <v>0</v>
      </c>
      <c r="K11" s="66">
        <v>0</v>
      </c>
    </row>
    <row r="12" customHeight="1" spans="1:11">
      <c r="A12" s="61" t="s">
        <v>87</v>
      </c>
      <c r="B12" s="61" t="s">
        <v>88</v>
      </c>
      <c r="C12" s="61" t="s">
        <v>92</v>
      </c>
      <c r="D12" s="61" t="s">
        <v>90</v>
      </c>
      <c r="E12" s="61" t="s">
        <v>93</v>
      </c>
      <c r="F12" s="66">
        <v>1160</v>
      </c>
      <c r="G12" s="66">
        <v>0</v>
      </c>
      <c r="H12" s="66">
        <v>0</v>
      </c>
      <c r="I12" s="66">
        <v>0</v>
      </c>
      <c r="J12" s="66">
        <v>0</v>
      </c>
      <c r="K12" s="66">
        <v>1160</v>
      </c>
    </row>
    <row r="13" customHeight="1" spans="1:11">
      <c r="A13" s="61" t="s">
        <v>94</v>
      </c>
      <c r="B13" s="61" t="s">
        <v>95</v>
      </c>
      <c r="C13" s="61" t="s">
        <v>89</v>
      </c>
      <c r="D13" s="61" t="s">
        <v>90</v>
      </c>
      <c r="E13" s="61" t="s">
        <v>96</v>
      </c>
      <c r="F13" s="66">
        <v>81</v>
      </c>
      <c r="G13" s="66">
        <v>81</v>
      </c>
      <c r="H13" s="66">
        <v>0</v>
      </c>
      <c r="I13" s="66">
        <v>81</v>
      </c>
      <c r="J13" s="66">
        <v>0</v>
      </c>
      <c r="K13" s="66">
        <v>0</v>
      </c>
    </row>
    <row r="14" customHeight="1" spans="1:11">
      <c r="A14" s="61" t="s">
        <v>94</v>
      </c>
      <c r="B14" s="61" t="s">
        <v>95</v>
      </c>
      <c r="C14" s="61" t="s">
        <v>95</v>
      </c>
      <c r="D14" s="61" t="s">
        <v>90</v>
      </c>
      <c r="E14" s="61" t="s">
        <v>97</v>
      </c>
      <c r="F14" s="66">
        <v>1750</v>
      </c>
      <c r="G14" s="66">
        <v>1750</v>
      </c>
      <c r="H14" s="66">
        <v>1750</v>
      </c>
      <c r="I14" s="66">
        <v>0</v>
      </c>
      <c r="J14" s="66">
        <v>0</v>
      </c>
      <c r="K14" s="66">
        <v>0</v>
      </c>
    </row>
    <row r="15" customHeight="1" spans="1:11">
      <c r="A15" s="61" t="s">
        <v>98</v>
      </c>
      <c r="B15" s="61" t="s">
        <v>99</v>
      </c>
      <c r="C15" s="61" t="s">
        <v>92</v>
      </c>
      <c r="D15" s="61" t="s">
        <v>90</v>
      </c>
      <c r="E15" s="61" t="s">
        <v>100</v>
      </c>
      <c r="F15" s="66">
        <v>875</v>
      </c>
      <c r="G15" s="66">
        <v>875</v>
      </c>
      <c r="H15" s="66">
        <v>875</v>
      </c>
      <c r="I15" s="66">
        <v>0</v>
      </c>
      <c r="J15" s="66">
        <v>0</v>
      </c>
      <c r="K15" s="66">
        <v>0</v>
      </c>
    </row>
    <row r="16" customHeight="1" spans="1:11">
      <c r="A16" s="61" t="s">
        <v>101</v>
      </c>
      <c r="B16" s="61" t="s">
        <v>92</v>
      </c>
      <c r="C16" s="61" t="s">
        <v>89</v>
      </c>
      <c r="D16" s="61" t="s">
        <v>90</v>
      </c>
      <c r="E16" s="61" t="s">
        <v>102</v>
      </c>
      <c r="F16" s="66">
        <v>1850</v>
      </c>
      <c r="G16" s="66">
        <v>1850</v>
      </c>
      <c r="H16" s="66">
        <v>1850</v>
      </c>
      <c r="I16" s="66">
        <v>0</v>
      </c>
      <c r="J16" s="66">
        <v>0</v>
      </c>
      <c r="K16" s="66">
        <v>0</v>
      </c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showGridLines="0" showZeros="0" workbookViewId="0">
      <selection activeCell="A3" sqref="A3"/>
    </sheetView>
  </sheetViews>
  <sheetFormatPr defaultColWidth="9.16666666666667" defaultRowHeight="18" customHeight="1"/>
  <cols>
    <col min="1" max="1" width="36.3333333333333" style="118" customWidth="1"/>
    <col min="2" max="3" width="16.1666666666667" style="118" customWidth="1"/>
    <col min="4" max="4" width="19" style="118" customWidth="1"/>
    <col min="5" max="5" width="31.6666666666667" style="118" customWidth="1"/>
    <col min="6" max="7" width="16.1666666666667" style="118" customWidth="1"/>
    <col min="8" max="8" width="13.1666666666667" style="118" customWidth="1"/>
    <col min="9" max="250" width="9.16666666666667" style="118" customWidth="1"/>
  </cols>
  <sheetData>
    <row r="1" customHeight="1" spans="1:8">
      <c r="A1" s="119" t="s">
        <v>110</v>
      </c>
      <c r="B1" s="120"/>
      <c r="C1" s="120"/>
      <c r="D1" s="120"/>
      <c r="E1" s="120"/>
      <c r="F1" s="120"/>
      <c r="G1" s="120"/>
      <c r="H1" s="39"/>
    </row>
    <row r="2" customHeight="1" spans="1:8">
      <c r="A2" s="75" t="s">
        <v>10</v>
      </c>
      <c r="B2" s="75"/>
      <c r="C2" s="75"/>
      <c r="D2" s="75"/>
      <c r="E2" s="75"/>
      <c r="F2" s="75"/>
      <c r="G2" s="75"/>
      <c r="H2" s="75"/>
    </row>
    <row r="3" customHeight="1" spans="1:8">
      <c r="A3" s="4" t="s">
        <v>32</v>
      </c>
      <c r="B3" s="121"/>
      <c r="C3" s="121"/>
      <c r="D3" s="121"/>
      <c r="E3" s="140"/>
      <c r="F3" s="140"/>
      <c r="G3" s="140"/>
      <c r="H3" s="39" t="s">
        <v>33</v>
      </c>
    </row>
    <row r="4" ht="30" customHeight="1" spans="1:8">
      <c r="A4" s="93" t="s">
        <v>34</v>
      </c>
      <c r="B4" s="93"/>
      <c r="C4" s="93"/>
      <c r="D4" s="93"/>
      <c r="E4" s="93" t="s">
        <v>35</v>
      </c>
      <c r="F4" s="93"/>
      <c r="G4" s="93"/>
      <c r="H4" s="93"/>
    </row>
    <row r="5" ht="30" customHeight="1" spans="1:8">
      <c r="A5" s="122" t="s">
        <v>36</v>
      </c>
      <c r="B5" s="123" t="s">
        <v>37</v>
      </c>
      <c r="C5" s="123" t="s">
        <v>38</v>
      </c>
      <c r="D5" s="124" t="s">
        <v>39</v>
      </c>
      <c r="E5" s="122" t="s">
        <v>36</v>
      </c>
      <c r="F5" s="141" t="s">
        <v>111</v>
      </c>
      <c r="G5" s="141" t="s">
        <v>38</v>
      </c>
      <c r="H5" s="142" t="s">
        <v>39</v>
      </c>
    </row>
    <row r="6" ht="30" customHeight="1" spans="1:8">
      <c r="A6" s="125" t="s">
        <v>40</v>
      </c>
      <c r="B6" s="126">
        <v>24649</v>
      </c>
      <c r="C6" s="66">
        <v>17335</v>
      </c>
      <c r="D6" s="127">
        <f>IF(AND(C6&lt;&gt;0,TYPE(C6)=1),(B6-C6)/C6*100,0)</f>
        <v>42.1920969137583</v>
      </c>
      <c r="E6" s="143" t="s">
        <v>41</v>
      </c>
      <c r="F6" s="144">
        <v>19925</v>
      </c>
      <c r="G6" s="126">
        <v>13874</v>
      </c>
      <c r="H6" s="131">
        <f t="shared" ref="H6:H9" si="0">IF(AND(G6&lt;&gt;0,TYPE(G6)=1),(F6-G6)/G6*100,0)</f>
        <v>43.6139541588583</v>
      </c>
    </row>
    <row r="7" ht="30" customHeight="1" spans="1:8">
      <c r="A7" s="128" t="s">
        <v>112</v>
      </c>
      <c r="B7" s="66">
        <v>24649</v>
      </c>
      <c r="C7" s="66">
        <v>17335</v>
      </c>
      <c r="D7" s="127">
        <f>IF(AND(C7&lt;&gt;0,TYPE(C7)=1),(B7-C7)/C7*100,0)</f>
        <v>42.1920969137583</v>
      </c>
      <c r="E7" s="145" t="s">
        <v>43</v>
      </c>
      <c r="F7" s="144">
        <v>4064</v>
      </c>
      <c r="G7" s="126">
        <v>2676</v>
      </c>
      <c r="H7" s="131">
        <f t="shared" si="0"/>
        <v>51.8684603886398</v>
      </c>
    </row>
    <row r="8" ht="30" customHeight="1" spans="1:8">
      <c r="A8" s="128" t="s">
        <v>113</v>
      </c>
      <c r="B8" s="129">
        <v>0</v>
      </c>
      <c r="C8" s="130">
        <v>0</v>
      </c>
      <c r="D8" s="131">
        <f t="shared" ref="D6:D13" si="1">IF(AND(C8&lt;&gt;0,TYPE(C8)=1),(B8-C8)/C8*100,0)</f>
        <v>0</v>
      </c>
      <c r="E8" s="143" t="s">
        <v>45</v>
      </c>
      <c r="F8" s="144">
        <v>0</v>
      </c>
      <c r="G8" s="126">
        <v>125</v>
      </c>
      <c r="H8" s="131">
        <f t="shared" si="0"/>
        <v>-100</v>
      </c>
    </row>
    <row r="9" ht="30" customHeight="1" spans="1:8">
      <c r="A9" s="128" t="s">
        <v>114</v>
      </c>
      <c r="B9" s="132">
        <v>0</v>
      </c>
      <c r="C9" s="133">
        <v>0</v>
      </c>
      <c r="D9" s="131">
        <f t="shared" si="1"/>
        <v>0</v>
      </c>
      <c r="E9" s="143" t="s">
        <v>47</v>
      </c>
      <c r="F9" s="67">
        <v>1160</v>
      </c>
      <c r="G9" s="66">
        <v>660</v>
      </c>
      <c r="H9" s="131">
        <f t="shared" si="0"/>
        <v>75.7575757575758</v>
      </c>
    </row>
    <row r="10" ht="30" customHeight="1" spans="1:9">
      <c r="A10" s="134" t="s">
        <v>115</v>
      </c>
      <c r="B10" s="126">
        <v>500</v>
      </c>
      <c r="C10" s="126">
        <f>SUM(C11:C13)</f>
        <v>0</v>
      </c>
      <c r="D10" s="127">
        <f t="shared" si="1"/>
        <v>0</v>
      </c>
      <c r="E10" s="125"/>
      <c r="F10" s="146"/>
      <c r="G10" s="146"/>
      <c r="H10" s="127"/>
      <c r="I10" s="149"/>
    </row>
    <row r="11" ht="30" customHeight="1" spans="1:9">
      <c r="A11" s="128" t="s">
        <v>112</v>
      </c>
      <c r="B11" s="132">
        <v>500</v>
      </c>
      <c r="C11" s="126">
        <v>0</v>
      </c>
      <c r="D11" s="127">
        <f t="shared" si="1"/>
        <v>0</v>
      </c>
      <c r="E11" s="125"/>
      <c r="F11" s="66"/>
      <c r="G11" s="66"/>
      <c r="H11" s="127"/>
      <c r="I11" s="149"/>
    </row>
    <row r="12" ht="30" customHeight="1" spans="1:9">
      <c r="A12" s="128" t="s">
        <v>113</v>
      </c>
      <c r="B12" s="129">
        <v>0</v>
      </c>
      <c r="C12" s="126">
        <v>0</v>
      </c>
      <c r="D12" s="127">
        <f t="shared" si="1"/>
        <v>0</v>
      </c>
      <c r="E12" s="125"/>
      <c r="F12" s="66"/>
      <c r="G12" s="66"/>
      <c r="H12" s="127"/>
      <c r="I12" s="149"/>
    </row>
    <row r="13" ht="30" customHeight="1" spans="1:9">
      <c r="A13" s="128" t="s">
        <v>114</v>
      </c>
      <c r="B13" s="132">
        <v>0</v>
      </c>
      <c r="C13" s="66">
        <v>0</v>
      </c>
      <c r="D13" s="127">
        <f t="shared" si="1"/>
        <v>0</v>
      </c>
      <c r="E13" s="125"/>
      <c r="F13" s="136"/>
      <c r="G13" s="136"/>
      <c r="H13" s="147"/>
      <c r="I13" s="149"/>
    </row>
    <row r="14" ht="30" customHeight="1" spans="1:9">
      <c r="A14" s="122"/>
      <c r="B14" s="135"/>
      <c r="C14" s="135"/>
      <c r="D14" s="127"/>
      <c r="E14" s="122" t="s">
        <v>54</v>
      </c>
      <c r="F14" s="148">
        <f>SUM(F6:F10)</f>
        <v>25149</v>
      </c>
      <c r="G14" s="148">
        <f>SUM(G6:G10)</f>
        <v>17335</v>
      </c>
      <c r="H14" s="127">
        <f>IF(AND(G14&lt;&gt;0,TYPE(G14)=1),(F14-G14)/G14*100,0)</f>
        <v>45.0764349581771</v>
      </c>
      <c r="I14" s="149"/>
    </row>
    <row r="15" ht="30" customHeight="1" spans="1:9">
      <c r="A15" s="125"/>
      <c r="B15" s="66"/>
      <c r="C15" s="66"/>
      <c r="D15" s="127"/>
      <c r="E15" s="143" t="s">
        <v>60</v>
      </c>
      <c r="F15" s="66">
        <v>0</v>
      </c>
      <c r="G15" s="65">
        <v>0</v>
      </c>
      <c r="H15" s="131">
        <f>IF(AND(G15&lt;&gt;0,TYPE(G15)=1),(F15-G15)/G15*100,0)</f>
        <v>0</v>
      </c>
      <c r="I15" s="149"/>
    </row>
    <row r="16" ht="30" customHeight="1" spans="1:8">
      <c r="A16" s="122" t="s">
        <v>61</v>
      </c>
      <c r="B16" s="136">
        <f>SUM(B6,B10)</f>
        <v>25149</v>
      </c>
      <c r="C16" s="136">
        <f>SUM(C6,C10)</f>
        <v>17335</v>
      </c>
      <c r="D16" s="127">
        <f>IF(AND(C16&lt;&gt;0,TYPE(C16)=1),(B16-C16)/C16*100,0)</f>
        <v>45.0764349581771</v>
      </c>
      <c r="E16" s="122" t="s">
        <v>62</v>
      </c>
      <c r="F16" s="136">
        <f>SUM(F14:F15)</f>
        <v>25149</v>
      </c>
      <c r="G16" s="136">
        <f>SUM(G14:G15)</f>
        <v>17335</v>
      </c>
      <c r="H16" s="127">
        <f>IF(AND(G16&lt;&gt;0,TYPE(G16)=1),(F16-G16)/G16*100,0)</f>
        <v>45.0764349581771</v>
      </c>
    </row>
    <row r="17" ht="30" customHeight="1" spans="1:8">
      <c r="A17" s="137"/>
      <c r="B17" s="138"/>
      <c r="C17" s="138"/>
      <c r="D17" s="139"/>
      <c r="E17" s="137"/>
      <c r="F17" s="138"/>
      <c r="G17" s="138"/>
      <c r="H17" s="139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Zeros="0" workbookViewId="0">
      <selection activeCell="A3" sqref="A3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6.6666666666667" customWidth="1"/>
    <col min="6" max="6" width="15.8333333333333" customWidth="1"/>
    <col min="7" max="7" width="14.1666666666667" customWidth="1"/>
    <col min="8" max="8" width="13.5" customWidth="1"/>
    <col min="9" max="9" width="15.1666666666667" customWidth="1"/>
    <col min="10" max="10" width="13.6666666666667" customWidth="1"/>
    <col min="11" max="11" width="15.8333333333333" customWidth="1"/>
  </cols>
  <sheetData>
    <row r="1" ht="18" customHeight="1" spans="1:11">
      <c r="A1" s="48" t="s">
        <v>116</v>
      </c>
      <c r="B1" s="74"/>
      <c r="C1" s="74"/>
      <c r="D1" s="74"/>
      <c r="E1" s="74"/>
      <c r="F1" s="74"/>
      <c r="G1" s="74"/>
      <c r="H1" s="74"/>
      <c r="I1" s="74"/>
      <c r="J1" s="74"/>
      <c r="K1" s="115"/>
    </row>
    <row r="2" ht="18" customHeight="1" spans="1:11">
      <c r="A2" s="75" t="s">
        <v>12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ht="18" customHeight="1" spans="1:11">
      <c r="A3" s="4" t="s">
        <v>32</v>
      </c>
      <c r="B3" s="4"/>
      <c r="C3" s="4"/>
      <c r="D3" s="4"/>
      <c r="E3" s="4"/>
      <c r="F3" s="111"/>
      <c r="G3" s="111"/>
      <c r="H3" s="111"/>
      <c r="I3" s="111"/>
      <c r="J3" s="111"/>
      <c r="K3" s="115" t="s">
        <v>33</v>
      </c>
    </row>
    <row r="4" ht="25.5" customHeight="1" spans="1:11">
      <c r="A4" s="79" t="s">
        <v>64</v>
      </c>
      <c r="B4" s="79"/>
      <c r="C4" s="79"/>
      <c r="D4" s="87"/>
      <c r="E4" s="87"/>
      <c r="F4" s="79" t="s">
        <v>65</v>
      </c>
      <c r="G4" s="112" t="s">
        <v>117</v>
      </c>
      <c r="H4" s="113"/>
      <c r="I4" s="113"/>
      <c r="J4" s="116"/>
      <c r="K4" s="62" t="s">
        <v>118</v>
      </c>
    </row>
    <row r="5" ht="25.5" customHeight="1" spans="1:11">
      <c r="A5" s="79" t="s">
        <v>68</v>
      </c>
      <c r="B5" s="79"/>
      <c r="C5" s="97"/>
      <c r="D5" s="95" t="s">
        <v>69</v>
      </c>
      <c r="E5" s="62" t="s">
        <v>119</v>
      </c>
      <c r="F5" s="79"/>
      <c r="G5" s="79" t="s">
        <v>71</v>
      </c>
      <c r="H5" s="114" t="s">
        <v>120</v>
      </c>
      <c r="I5" s="113"/>
      <c r="J5" s="116"/>
      <c r="K5" s="62"/>
    </row>
    <row r="6" ht="25.5" customHeight="1" spans="1:18">
      <c r="A6" s="89" t="s">
        <v>78</v>
      </c>
      <c r="B6" s="89" t="s">
        <v>79</v>
      </c>
      <c r="C6" s="110" t="s">
        <v>80</v>
      </c>
      <c r="D6" s="110"/>
      <c r="E6" s="89"/>
      <c r="F6" s="87"/>
      <c r="G6" s="87"/>
      <c r="H6" s="83" t="s">
        <v>81</v>
      </c>
      <c r="I6" s="89" t="s">
        <v>104</v>
      </c>
      <c r="J6" s="110" t="s">
        <v>121</v>
      </c>
      <c r="K6" s="89"/>
      <c r="L6" s="85"/>
      <c r="M6" s="85"/>
      <c r="N6" s="85"/>
      <c r="O6" s="85"/>
      <c r="P6" s="85"/>
      <c r="Q6" s="85"/>
      <c r="R6" s="85"/>
    </row>
    <row r="7" customHeight="1" spans="1:11">
      <c r="A7" s="60"/>
      <c r="B7" s="60"/>
      <c r="C7" s="60"/>
      <c r="D7" s="60"/>
      <c r="E7" s="60" t="s">
        <v>71</v>
      </c>
      <c r="F7" s="67">
        <f t="shared" ref="F7:K7" si="0">F9</f>
        <v>25149</v>
      </c>
      <c r="G7" s="67">
        <f t="shared" si="0"/>
        <v>24649</v>
      </c>
      <c r="H7" s="67">
        <f t="shared" si="0"/>
        <v>24649</v>
      </c>
      <c r="I7" s="67">
        <f t="shared" si="0"/>
        <v>23989</v>
      </c>
      <c r="J7" s="67">
        <f t="shared" si="0"/>
        <v>660</v>
      </c>
      <c r="K7" s="67">
        <f t="shared" si="0"/>
        <v>500</v>
      </c>
    </row>
    <row r="8" customHeight="1" spans="1:11">
      <c r="A8" s="60"/>
      <c r="B8" s="60"/>
      <c r="C8" s="60"/>
      <c r="D8" s="60"/>
      <c r="E8" s="60" t="s">
        <v>85</v>
      </c>
      <c r="F8" s="67">
        <f t="shared" ref="F8:K8" si="1">F9</f>
        <v>25149</v>
      </c>
      <c r="G8" s="67">
        <f t="shared" si="1"/>
        <v>24649</v>
      </c>
      <c r="H8" s="67">
        <f t="shared" si="1"/>
        <v>24649</v>
      </c>
      <c r="I8" s="67">
        <f t="shared" si="1"/>
        <v>23989</v>
      </c>
      <c r="J8" s="67">
        <f t="shared" si="1"/>
        <v>660</v>
      </c>
      <c r="K8" s="67">
        <f t="shared" si="1"/>
        <v>500</v>
      </c>
    </row>
    <row r="9" customHeight="1" spans="1:11">
      <c r="A9" s="60"/>
      <c r="B9" s="60"/>
      <c r="C9" s="60"/>
      <c r="D9" s="60"/>
      <c r="E9" s="60" t="s">
        <v>86</v>
      </c>
      <c r="F9" s="67">
        <v>25149</v>
      </c>
      <c r="G9" s="67">
        <v>24649</v>
      </c>
      <c r="H9" s="66">
        <v>24649</v>
      </c>
      <c r="I9" s="117">
        <v>23989</v>
      </c>
      <c r="J9" s="67">
        <v>660</v>
      </c>
      <c r="K9" s="66">
        <v>500</v>
      </c>
    </row>
    <row r="10" customHeight="1" spans="1:11">
      <c r="A10" s="60" t="s">
        <v>87</v>
      </c>
      <c r="B10" s="60" t="s">
        <v>88</v>
      </c>
      <c r="C10" s="60" t="s">
        <v>89</v>
      </c>
      <c r="D10" s="60" t="s">
        <v>90</v>
      </c>
      <c r="E10" s="60" t="s">
        <v>91</v>
      </c>
      <c r="F10" s="67">
        <v>19433</v>
      </c>
      <c r="G10" s="67">
        <v>19433</v>
      </c>
      <c r="H10" s="66">
        <v>19433</v>
      </c>
      <c r="I10" s="117">
        <v>19433</v>
      </c>
      <c r="J10" s="67">
        <v>0</v>
      </c>
      <c r="K10" s="66">
        <v>0</v>
      </c>
    </row>
    <row r="11" customHeight="1" spans="1:11">
      <c r="A11" s="60" t="s">
        <v>87</v>
      </c>
      <c r="B11" s="60" t="s">
        <v>88</v>
      </c>
      <c r="C11" s="60" t="s">
        <v>92</v>
      </c>
      <c r="D11" s="60" t="s">
        <v>90</v>
      </c>
      <c r="E11" s="60" t="s">
        <v>93</v>
      </c>
      <c r="F11" s="67">
        <v>1160</v>
      </c>
      <c r="G11" s="67">
        <v>660</v>
      </c>
      <c r="H11" s="66">
        <v>660</v>
      </c>
      <c r="I11" s="117">
        <v>0</v>
      </c>
      <c r="J11" s="67">
        <v>660</v>
      </c>
      <c r="K11" s="66">
        <v>500</v>
      </c>
    </row>
    <row r="12" customHeight="1" spans="1:11">
      <c r="A12" s="60" t="s">
        <v>94</v>
      </c>
      <c r="B12" s="60" t="s">
        <v>95</v>
      </c>
      <c r="C12" s="60" t="s">
        <v>89</v>
      </c>
      <c r="D12" s="60" t="s">
        <v>90</v>
      </c>
      <c r="E12" s="60" t="s">
        <v>96</v>
      </c>
      <c r="F12" s="67">
        <v>81</v>
      </c>
      <c r="G12" s="67">
        <v>81</v>
      </c>
      <c r="H12" s="66">
        <v>81</v>
      </c>
      <c r="I12" s="117">
        <v>81</v>
      </c>
      <c r="J12" s="67">
        <v>0</v>
      </c>
      <c r="K12" s="66">
        <v>0</v>
      </c>
    </row>
    <row r="13" customHeight="1" spans="1:11">
      <c r="A13" s="60" t="s">
        <v>94</v>
      </c>
      <c r="B13" s="60" t="s">
        <v>95</v>
      </c>
      <c r="C13" s="60" t="s">
        <v>95</v>
      </c>
      <c r="D13" s="60" t="s">
        <v>90</v>
      </c>
      <c r="E13" s="60" t="s">
        <v>97</v>
      </c>
      <c r="F13" s="67">
        <v>1750</v>
      </c>
      <c r="G13" s="67">
        <v>1750</v>
      </c>
      <c r="H13" s="66">
        <v>1750</v>
      </c>
      <c r="I13" s="117">
        <v>1750</v>
      </c>
      <c r="J13" s="67">
        <v>0</v>
      </c>
      <c r="K13" s="66">
        <v>0</v>
      </c>
    </row>
    <row r="14" customHeight="1" spans="1:11">
      <c r="A14" s="60" t="s">
        <v>98</v>
      </c>
      <c r="B14" s="60" t="s">
        <v>99</v>
      </c>
      <c r="C14" s="60" t="s">
        <v>92</v>
      </c>
      <c r="D14" s="60" t="s">
        <v>90</v>
      </c>
      <c r="E14" s="60" t="s">
        <v>100</v>
      </c>
      <c r="F14" s="67">
        <v>875</v>
      </c>
      <c r="G14" s="67">
        <v>875</v>
      </c>
      <c r="H14" s="66">
        <v>875</v>
      </c>
      <c r="I14" s="117">
        <v>875</v>
      </c>
      <c r="J14" s="67">
        <v>0</v>
      </c>
      <c r="K14" s="66">
        <v>0</v>
      </c>
    </row>
    <row r="15" customHeight="1" spans="1:11">
      <c r="A15" s="60" t="s">
        <v>101</v>
      </c>
      <c r="B15" s="60" t="s">
        <v>92</v>
      </c>
      <c r="C15" s="60" t="s">
        <v>89</v>
      </c>
      <c r="D15" s="60" t="s">
        <v>90</v>
      </c>
      <c r="E15" s="60" t="s">
        <v>102</v>
      </c>
      <c r="F15" s="67">
        <v>1850</v>
      </c>
      <c r="G15" s="67">
        <v>1850</v>
      </c>
      <c r="H15" s="66">
        <v>1850</v>
      </c>
      <c r="I15" s="117">
        <v>1850</v>
      </c>
      <c r="J15" s="67">
        <v>0</v>
      </c>
      <c r="K15" s="66">
        <v>0</v>
      </c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6"/>
  <sheetViews>
    <sheetView showZeros="0" workbookViewId="0">
      <selection activeCell="A3" sqref="A3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6" customWidth="1"/>
    <col min="6" max="6" width="11.8333333333333" customWidth="1"/>
    <col min="7" max="7" width="12.5" customWidth="1"/>
    <col min="8" max="8" width="11.1666666666667" customWidth="1"/>
    <col min="9" max="9" width="8.5" customWidth="1"/>
    <col min="10" max="10" width="11.1666666666667" customWidth="1"/>
    <col min="11" max="11" width="12" customWidth="1"/>
    <col min="12" max="12" width="10.1666666666667" customWidth="1"/>
    <col min="13" max="13" width="10" customWidth="1"/>
    <col min="14" max="14" width="11.6666666666667" customWidth="1"/>
    <col min="15" max="15" width="10.1666666666667" customWidth="1"/>
    <col min="16" max="16" width="9.16666666666667" customWidth="1"/>
    <col min="17" max="17" width="9.83333333333333" customWidth="1"/>
  </cols>
  <sheetData>
    <row r="1" ht="18" customHeight="1" spans="1:22">
      <c r="A1" s="106" t="s">
        <v>122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39"/>
      <c r="R1" s="73"/>
      <c r="S1" s="73"/>
      <c r="T1" s="73"/>
      <c r="U1" s="73"/>
      <c r="V1" s="73"/>
    </row>
    <row r="2" ht="18" customHeight="1" spans="1:22">
      <c r="A2" s="107" t="s">
        <v>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73"/>
      <c r="S2" s="73"/>
      <c r="T2" s="73"/>
      <c r="U2" s="73"/>
      <c r="V2" s="73"/>
    </row>
    <row r="3" ht="18" customHeight="1" spans="1:22">
      <c r="A3" s="4" t="s">
        <v>32</v>
      </c>
      <c r="B3" s="4"/>
      <c r="C3" s="4"/>
      <c r="D3" s="4"/>
      <c r="E3" s="4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9" t="s">
        <v>33</v>
      </c>
      <c r="R3" s="73"/>
      <c r="S3" s="73"/>
      <c r="T3" s="73"/>
      <c r="U3" s="73"/>
      <c r="V3" s="73"/>
    </row>
    <row r="4" ht="18" customHeight="1" spans="1:22">
      <c r="A4" s="79" t="s">
        <v>64</v>
      </c>
      <c r="B4" s="79"/>
      <c r="C4" s="79"/>
      <c r="D4" s="79"/>
      <c r="E4" s="79"/>
      <c r="F4" s="50" t="s">
        <v>71</v>
      </c>
      <c r="G4" s="50" t="s">
        <v>123</v>
      </c>
      <c r="H4" s="50" t="s">
        <v>124</v>
      </c>
      <c r="I4" s="50" t="s">
        <v>125</v>
      </c>
      <c r="J4" s="50" t="s">
        <v>126</v>
      </c>
      <c r="K4" s="50" t="s">
        <v>127</v>
      </c>
      <c r="L4" s="62" t="s">
        <v>128</v>
      </c>
      <c r="M4" s="50" t="s">
        <v>129</v>
      </c>
      <c r="N4" s="50" t="s">
        <v>130</v>
      </c>
      <c r="O4" s="50" t="s">
        <v>131</v>
      </c>
      <c r="P4" s="50" t="s">
        <v>132</v>
      </c>
      <c r="Q4" s="50" t="s">
        <v>133</v>
      </c>
      <c r="R4" s="73"/>
      <c r="S4" s="73"/>
      <c r="T4" s="73"/>
      <c r="U4" s="73"/>
      <c r="V4" s="73"/>
    </row>
    <row r="5" ht="18" customHeight="1" spans="1:22">
      <c r="A5" s="108" t="s">
        <v>68</v>
      </c>
      <c r="B5" s="108"/>
      <c r="C5" s="108"/>
      <c r="D5" s="62" t="s">
        <v>69</v>
      </c>
      <c r="E5" s="62" t="s">
        <v>134</v>
      </c>
      <c r="F5" s="50"/>
      <c r="G5" s="50"/>
      <c r="H5" s="50"/>
      <c r="I5" s="50"/>
      <c r="J5" s="50"/>
      <c r="K5" s="50"/>
      <c r="L5" s="62"/>
      <c r="M5" s="50"/>
      <c r="N5" s="50"/>
      <c r="O5" s="50"/>
      <c r="P5" s="50"/>
      <c r="Q5" s="50"/>
      <c r="R5" s="73"/>
      <c r="S5" s="73"/>
      <c r="T5" s="73"/>
      <c r="U5" s="73"/>
      <c r="V5" s="73"/>
    </row>
    <row r="6" ht="44.25" customHeight="1" spans="1:22">
      <c r="A6" s="109" t="s">
        <v>78</v>
      </c>
      <c r="B6" s="109" t="s">
        <v>79</v>
      </c>
      <c r="C6" s="109" t="s">
        <v>80</v>
      </c>
      <c r="D6" s="62"/>
      <c r="E6" s="62"/>
      <c r="F6" s="103"/>
      <c r="G6" s="103"/>
      <c r="H6" s="103"/>
      <c r="I6" s="103"/>
      <c r="J6" s="103"/>
      <c r="K6" s="103"/>
      <c r="L6" s="89"/>
      <c r="M6" s="103"/>
      <c r="N6" s="103"/>
      <c r="O6" s="103"/>
      <c r="P6" s="103"/>
      <c r="Q6" s="103"/>
      <c r="R6" s="73"/>
      <c r="S6" s="73"/>
      <c r="T6" s="73"/>
      <c r="U6" s="73"/>
      <c r="V6" s="73"/>
    </row>
    <row r="7" ht="26.25" customHeight="1" spans="1:22">
      <c r="A7" s="61"/>
      <c r="B7" s="61"/>
      <c r="C7" s="61"/>
      <c r="D7" s="61"/>
      <c r="E7" s="60" t="s">
        <v>71</v>
      </c>
      <c r="F7" s="67">
        <f>F9</f>
        <v>19925</v>
      </c>
      <c r="G7" s="67">
        <f t="shared" ref="G7:P7" si="0">G9</f>
        <v>6401</v>
      </c>
      <c r="H7" s="67">
        <f t="shared" si="0"/>
        <v>4083</v>
      </c>
      <c r="I7" s="67">
        <f t="shared" si="0"/>
        <v>4906</v>
      </c>
      <c r="J7" s="67">
        <f t="shared" si="0"/>
        <v>0</v>
      </c>
      <c r="K7" s="67">
        <f t="shared" si="0"/>
        <v>0</v>
      </c>
      <c r="L7" s="67">
        <f t="shared" si="0"/>
        <v>1750</v>
      </c>
      <c r="M7" s="67">
        <f t="shared" si="0"/>
        <v>0</v>
      </c>
      <c r="N7" s="67">
        <f t="shared" si="0"/>
        <v>875</v>
      </c>
      <c r="O7" s="67">
        <f t="shared" si="0"/>
        <v>60</v>
      </c>
      <c r="P7" s="67">
        <f t="shared" si="0"/>
        <v>1850</v>
      </c>
      <c r="Q7" s="66">
        <v>0</v>
      </c>
      <c r="R7" s="73"/>
      <c r="S7" s="73"/>
      <c r="T7" s="73"/>
      <c r="U7" s="73"/>
      <c r="V7" s="73"/>
    </row>
    <row r="8" ht="26.25" customHeight="1" spans="1:22">
      <c r="A8" s="61"/>
      <c r="B8" s="61"/>
      <c r="C8" s="61"/>
      <c r="D8" s="61"/>
      <c r="E8" s="60" t="s">
        <v>85</v>
      </c>
      <c r="F8" s="67">
        <f>F9</f>
        <v>19925</v>
      </c>
      <c r="G8" s="67">
        <f t="shared" ref="G8:P8" si="1">G9</f>
        <v>6401</v>
      </c>
      <c r="H8" s="67">
        <f t="shared" si="1"/>
        <v>4083</v>
      </c>
      <c r="I8" s="67">
        <f t="shared" si="1"/>
        <v>4906</v>
      </c>
      <c r="J8" s="67">
        <f t="shared" si="1"/>
        <v>0</v>
      </c>
      <c r="K8" s="67">
        <f t="shared" si="1"/>
        <v>0</v>
      </c>
      <c r="L8" s="67">
        <f t="shared" si="1"/>
        <v>1750</v>
      </c>
      <c r="M8" s="67">
        <f t="shared" si="1"/>
        <v>0</v>
      </c>
      <c r="N8" s="67">
        <f t="shared" si="1"/>
        <v>875</v>
      </c>
      <c r="O8" s="67">
        <f t="shared" si="1"/>
        <v>60</v>
      </c>
      <c r="P8" s="67">
        <f t="shared" si="1"/>
        <v>1850</v>
      </c>
      <c r="Q8" s="66">
        <v>0</v>
      </c>
      <c r="R8" s="73"/>
      <c r="S8" s="73"/>
      <c r="T8" s="73"/>
      <c r="U8" s="73"/>
      <c r="V8" s="73"/>
    </row>
    <row r="9" ht="26.25" customHeight="1" spans="1:17">
      <c r="A9" s="61"/>
      <c r="B9" s="61"/>
      <c r="C9" s="61"/>
      <c r="D9" s="61"/>
      <c r="E9" s="60" t="s">
        <v>86</v>
      </c>
      <c r="F9" s="67">
        <v>19925</v>
      </c>
      <c r="G9" s="67">
        <v>6401</v>
      </c>
      <c r="H9" s="67">
        <v>4083</v>
      </c>
      <c r="I9" s="66">
        <v>4906</v>
      </c>
      <c r="J9" s="67">
        <v>0</v>
      </c>
      <c r="K9" s="67">
        <v>0</v>
      </c>
      <c r="L9" s="67">
        <v>1750</v>
      </c>
      <c r="M9" s="67">
        <v>0</v>
      </c>
      <c r="N9" s="67">
        <v>875</v>
      </c>
      <c r="O9" s="67">
        <v>60</v>
      </c>
      <c r="P9" s="67">
        <v>1850</v>
      </c>
      <c r="Q9" s="66">
        <v>0</v>
      </c>
    </row>
    <row r="10" ht="26.25" customHeight="1" spans="1:17">
      <c r="A10" s="61" t="s">
        <v>87</v>
      </c>
      <c r="B10" s="61" t="s">
        <v>88</v>
      </c>
      <c r="C10" s="61" t="s">
        <v>89</v>
      </c>
      <c r="D10" s="61" t="s">
        <v>90</v>
      </c>
      <c r="E10" s="60" t="s">
        <v>91</v>
      </c>
      <c r="F10" s="67">
        <v>15450</v>
      </c>
      <c r="G10" s="67">
        <v>6401</v>
      </c>
      <c r="H10" s="67">
        <v>4083</v>
      </c>
      <c r="I10" s="66">
        <v>4906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60</v>
      </c>
      <c r="P10" s="67">
        <v>0</v>
      </c>
      <c r="Q10" s="66">
        <v>0</v>
      </c>
    </row>
    <row r="11" ht="26.25" customHeight="1" spans="1:17">
      <c r="A11" s="61" t="s">
        <v>94</v>
      </c>
      <c r="B11" s="61" t="s">
        <v>95</v>
      </c>
      <c r="C11" s="61" t="s">
        <v>95</v>
      </c>
      <c r="D11" s="61" t="s">
        <v>90</v>
      </c>
      <c r="E11" s="60" t="s">
        <v>97</v>
      </c>
      <c r="F11" s="67">
        <v>1750</v>
      </c>
      <c r="G11" s="67">
        <v>0</v>
      </c>
      <c r="H11" s="67">
        <v>0</v>
      </c>
      <c r="I11" s="66">
        <v>0</v>
      </c>
      <c r="J11" s="67">
        <v>0</v>
      </c>
      <c r="K11" s="67">
        <v>0</v>
      </c>
      <c r="L11" s="67">
        <v>1750</v>
      </c>
      <c r="M11" s="67">
        <v>0</v>
      </c>
      <c r="N11" s="67">
        <v>0</v>
      </c>
      <c r="O11" s="67">
        <v>0</v>
      </c>
      <c r="P11" s="67">
        <v>0</v>
      </c>
      <c r="Q11" s="66">
        <v>0</v>
      </c>
    </row>
    <row r="12" ht="26.25" customHeight="1" spans="1:17">
      <c r="A12" s="61" t="s">
        <v>98</v>
      </c>
      <c r="B12" s="61" t="s">
        <v>99</v>
      </c>
      <c r="C12" s="61" t="s">
        <v>92</v>
      </c>
      <c r="D12" s="61" t="s">
        <v>90</v>
      </c>
      <c r="E12" s="60" t="s">
        <v>100</v>
      </c>
      <c r="F12" s="67">
        <v>875</v>
      </c>
      <c r="G12" s="67">
        <v>0</v>
      </c>
      <c r="H12" s="67">
        <v>0</v>
      </c>
      <c r="I12" s="66">
        <v>0</v>
      </c>
      <c r="J12" s="67">
        <v>0</v>
      </c>
      <c r="K12" s="67">
        <v>0</v>
      </c>
      <c r="L12" s="67">
        <v>0</v>
      </c>
      <c r="M12" s="67">
        <v>0</v>
      </c>
      <c r="N12" s="67">
        <v>875</v>
      </c>
      <c r="O12" s="67">
        <v>0</v>
      </c>
      <c r="P12" s="67">
        <v>0</v>
      </c>
      <c r="Q12" s="66">
        <v>0</v>
      </c>
    </row>
    <row r="13" ht="26.25" customHeight="1" spans="1:17">
      <c r="A13" s="61" t="s">
        <v>101</v>
      </c>
      <c r="B13" s="61" t="s">
        <v>92</v>
      </c>
      <c r="C13" s="61" t="s">
        <v>89</v>
      </c>
      <c r="D13" s="61" t="s">
        <v>90</v>
      </c>
      <c r="E13" s="60" t="s">
        <v>102</v>
      </c>
      <c r="F13" s="67">
        <v>1850</v>
      </c>
      <c r="G13" s="67">
        <v>0</v>
      </c>
      <c r="H13" s="67">
        <v>0</v>
      </c>
      <c r="I13" s="66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1850</v>
      </c>
      <c r="Q13" s="66">
        <v>0</v>
      </c>
    </row>
    <row r="14" ht="26.25" customHeight="1" spans="1:17">
      <c r="A14" s="61"/>
      <c r="B14" s="61"/>
      <c r="C14" s="61"/>
      <c r="D14" s="61"/>
      <c r="E14" s="60"/>
      <c r="F14" s="67"/>
      <c r="G14" s="67"/>
      <c r="H14" s="67"/>
      <c r="I14" s="66"/>
      <c r="J14" s="67"/>
      <c r="K14" s="67"/>
      <c r="L14" s="67"/>
      <c r="M14" s="67"/>
      <c r="N14" s="67"/>
      <c r="O14" s="67"/>
      <c r="P14" s="67"/>
      <c r="Q14" s="66"/>
    </row>
    <row r="15" ht="26.25" customHeight="1" spans="1:17">
      <c r="A15" s="61"/>
      <c r="B15" s="61"/>
      <c r="C15" s="61"/>
      <c r="D15" s="61"/>
      <c r="E15" s="60"/>
      <c r="F15" s="67"/>
      <c r="G15" s="67"/>
      <c r="H15" s="67"/>
      <c r="I15" s="66"/>
      <c r="J15" s="67"/>
      <c r="K15" s="67"/>
      <c r="L15" s="67"/>
      <c r="M15" s="67"/>
      <c r="N15" s="67"/>
      <c r="O15" s="67"/>
      <c r="P15" s="67"/>
      <c r="Q15" s="66"/>
    </row>
    <row r="16" ht="26.25" customHeight="1" spans="1:17">
      <c r="A16" s="61"/>
      <c r="B16" s="61"/>
      <c r="C16" s="61"/>
      <c r="D16" s="61"/>
      <c r="E16" s="60"/>
      <c r="F16" s="67"/>
      <c r="G16" s="67"/>
      <c r="H16" s="67"/>
      <c r="I16" s="66"/>
      <c r="J16" s="67"/>
      <c r="K16" s="67"/>
      <c r="L16" s="67"/>
      <c r="M16" s="67"/>
      <c r="N16" s="67"/>
      <c r="O16" s="67"/>
      <c r="P16" s="67"/>
      <c r="Q16" s="66"/>
    </row>
  </sheetData>
  <mergeCells count="16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88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1"/>
  <sheetViews>
    <sheetView showGridLines="0" showZeros="0" topLeftCell="A2" workbookViewId="0">
      <selection activeCell="A3" sqref="A3:D3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1.1666666666667" customWidth="1"/>
    <col min="6" max="6" width="10.1666666666667" customWidth="1"/>
    <col min="7" max="22" width="9.33333333333333" customWidth="1"/>
    <col min="23" max="25" width="7.83333333333333" customWidth="1"/>
    <col min="26" max="29" width="9.33333333333333" customWidth="1"/>
    <col min="30" max="30" width="10" customWidth="1"/>
    <col min="31" max="31" width="7.66666666666667" customWidth="1"/>
  </cols>
  <sheetData>
    <row r="1" ht="18" customHeight="1" spans="1:33">
      <c r="A1" s="48" t="s">
        <v>135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39"/>
      <c r="AG1" s="73"/>
    </row>
    <row r="2" ht="18" customHeight="1" spans="1:33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3"/>
    </row>
    <row r="3" ht="18" customHeight="1" spans="1:33">
      <c r="A3" s="4" t="s">
        <v>32</v>
      </c>
      <c r="B3" s="4"/>
      <c r="C3" s="4"/>
      <c r="D3" s="4"/>
      <c r="E3" s="4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39" t="s">
        <v>33</v>
      </c>
      <c r="AG3" s="73"/>
    </row>
    <row r="4" ht="18" customHeight="1" spans="1:33">
      <c r="A4" s="97" t="s">
        <v>64</v>
      </c>
      <c r="B4" s="98"/>
      <c r="C4" s="98"/>
      <c r="D4" s="98"/>
      <c r="E4" s="78"/>
      <c r="F4" s="50" t="s">
        <v>71</v>
      </c>
      <c r="G4" s="50" t="s">
        <v>136</v>
      </c>
      <c r="H4" s="50" t="s">
        <v>137</v>
      </c>
      <c r="I4" s="50" t="s">
        <v>138</v>
      </c>
      <c r="J4" s="50" t="s">
        <v>139</v>
      </c>
      <c r="K4" s="50" t="s">
        <v>140</v>
      </c>
      <c r="L4" s="50" t="s">
        <v>141</v>
      </c>
      <c r="M4" s="50" t="s">
        <v>142</v>
      </c>
      <c r="N4" s="50" t="s">
        <v>143</v>
      </c>
      <c r="O4" s="50" t="s">
        <v>144</v>
      </c>
      <c r="P4" s="50" t="s">
        <v>145</v>
      </c>
      <c r="Q4" s="50" t="s">
        <v>146</v>
      </c>
      <c r="R4" s="50" t="s">
        <v>147</v>
      </c>
      <c r="S4" s="50" t="s">
        <v>148</v>
      </c>
      <c r="T4" s="62" t="s">
        <v>149</v>
      </c>
      <c r="U4" s="50" t="s">
        <v>150</v>
      </c>
      <c r="V4" s="50" t="s">
        <v>151</v>
      </c>
      <c r="W4" s="50" t="s">
        <v>152</v>
      </c>
      <c r="X4" s="50" t="s">
        <v>153</v>
      </c>
      <c r="Y4" s="50" t="s">
        <v>154</v>
      </c>
      <c r="Z4" s="50" t="s">
        <v>155</v>
      </c>
      <c r="AA4" s="50" t="s">
        <v>156</v>
      </c>
      <c r="AB4" s="50" t="s">
        <v>157</v>
      </c>
      <c r="AC4" s="50" t="s">
        <v>158</v>
      </c>
      <c r="AD4" s="50" t="s">
        <v>159</v>
      </c>
      <c r="AE4" s="51" t="s">
        <v>160</v>
      </c>
      <c r="AF4" s="24" t="s">
        <v>161</v>
      </c>
      <c r="AG4" s="73"/>
    </row>
    <row r="5" ht="18" customHeight="1" spans="1:33">
      <c r="A5" s="79" t="s">
        <v>68</v>
      </c>
      <c r="B5" s="79"/>
      <c r="C5" s="97"/>
      <c r="D5" s="62" t="s">
        <v>69</v>
      </c>
      <c r="E5" s="103" t="s">
        <v>119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62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24"/>
      <c r="AG5" s="73"/>
    </row>
    <row r="6" ht="18" customHeight="1" spans="1:33">
      <c r="A6" s="104" t="s">
        <v>78</v>
      </c>
      <c r="B6" s="104" t="s">
        <v>79</v>
      </c>
      <c r="C6" s="105" t="s">
        <v>80</v>
      </c>
      <c r="D6" s="62"/>
      <c r="E6" s="56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103"/>
      <c r="T6" s="89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26"/>
      <c r="AG6" s="73"/>
    </row>
    <row r="7" ht="22.5" customHeight="1" spans="1:33">
      <c r="A7" s="61"/>
      <c r="B7" s="61"/>
      <c r="C7" s="61"/>
      <c r="D7" s="61"/>
      <c r="E7" s="60" t="s">
        <v>71</v>
      </c>
      <c r="F7" s="67">
        <f>F9</f>
        <v>4064</v>
      </c>
      <c r="G7" s="67">
        <f t="shared" ref="G7:AF7" si="0">G9</f>
        <v>200</v>
      </c>
      <c r="H7" s="67">
        <f t="shared" si="0"/>
        <v>50</v>
      </c>
      <c r="I7" s="67">
        <f t="shared" si="0"/>
        <v>0</v>
      </c>
      <c r="J7" s="67">
        <f t="shared" si="0"/>
        <v>0</v>
      </c>
      <c r="K7" s="67">
        <f t="shared" si="0"/>
        <v>50</v>
      </c>
      <c r="L7" s="67">
        <f t="shared" si="0"/>
        <v>50</v>
      </c>
      <c r="M7" s="67">
        <f t="shared" si="0"/>
        <v>1300</v>
      </c>
      <c r="N7" s="67">
        <f t="shared" si="0"/>
        <v>0</v>
      </c>
      <c r="O7" s="67">
        <f t="shared" si="0"/>
        <v>0</v>
      </c>
      <c r="P7" s="67">
        <f t="shared" si="0"/>
        <v>200</v>
      </c>
      <c r="Q7" s="67">
        <f t="shared" si="0"/>
        <v>0</v>
      </c>
      <c r="R7" s="67">
        <f t="shared" si="0"/>
        <v>0</v>
      </c>
      <c r="S7" s="67">
        <f t="shared" si="0"/>
        <v>0</v>
      </c>
      <c r="T7" s="67">
        <f t="shared" si="0"/>
        <v>100</v>
      </c>
      <c r="U7" s="67">
        <f t="shared" si="0"/>
        <v>100</v>
      </c>
      <c r="V7" s="67">
        <f t="shared" si="0"/>
        <v>50</v>
      </c>
      <c r="W7" s="67">
        <f t="shared" si="0"/>
        <v>0</v>
      </c>
      <c r="X7" s="67">
        <f t="shared" si="0"/>
        <v>0</v>
      </c>
      <c r="Y7" s="67">
        <f t="shared" si="0"/>
        <v>0</v>
      </c>
      <c r="Z7" s="67">
        <f t="shared" si="0"/>
        <v>0</v>
      </c>
      <c r="AA7" s="67">
        <f t="shared" si="0"/>
        <v>0</v>
      </c>
      <c r="AB7" s="67">
        <f t="shared" si="0"/>
        <v>132</v>
      </c>
      <c r="AC7" s="67">
        <f t="shared" si="0"/>
        <v>194</v>
      </c>
      <c r="AD7" s="67">
        <f t="shared" si="0"/>
        <v>0</v>
      </c>
      <c r="AE7" s="67">
        <f t="shared" si="0"/>
        <v>1225</v>
      </c>
      <c r="AF7" s="66">
        <f t="shared" si="0"/>
        <v>413</v>
      </c>
      <c r="AG7" s="73"/>
    </row>
    <row r="8" ht="22.5" customHeight="1" spans="1:33">
      <c r="A8" s="61"/>
      <c r="B8" s="61"/>
      <c r="C8" s="61"/>
      <c r="D8" s="61"/>
      <c r="E8" s="60" t="s">
        <v>85</v>
      </c>
      <c r="F8" s="67">
        <f>F9</f>
        <v>4064</v>
      </c>
      <c r="G8" s="67">
        <f t="shared" ref="G8:AF8" si="1">G9</f>
        <v>200</v>
      </c>
      <c r="H8" s="67">
        <f t="shared" si="1"/>
        <v>50</v>
      </c>
      <c r="I8" s="67">
        <f t="shared" si="1"/>
        <v>0</v>
      </c>
      <c r="J8" s="67">
        <f t="shared" si="1"/>
        <v>0</v>
      </c>
      <c r="K8" s="67">
        <f t="shared" si="1"/>
        <v>50</v>
      </c>
      <c r="L8" s="67">
        <f t="shared" si="1"/>
        <v>50</v>
      </c>
      <c r="M8" s="67">
        <f t="shared" si="1"/>
        <v>1300</v>
      </c>
      <c r="N8" s="67">
        <f t="shared" si="1"/>
        <v>0</v>
      </c>
      <c r="O8" s="67">
        <f t="shared" si="1"/>
        <v>0</v>
      </c>
      <c r="P8" s="67">
        <f t="shared" si="1"/>
        <v>200</v>
      </c>
      <c r="Q8" s="67">
        <f t="shared" si="1"/>
        <v>0</v>
      </c>
      <c r="R8" s="67">
        <f t="shared" si="1"/>
        <v>0</v>
      </c>
      <c r="S8" s="67">
        <f t="shared" si="1"/>
        <v>0</v>
      </c>
      <c r="T8" s="67">
        <f t="shared" si="1"/>
        <v>100</v>
      </c>
      <c r="U8" s="67">
        <f t="shared" si="1"/>
        <v>100</v>
      </c>
      <c r="V8" s="67">
        <f t="shared" si="1"/>
        <v>50</v>
      </c>
      <c r="W8" s="67">
        <f t="shared" si="1"/>
        <v>0</v>
      </c>
      <c r="X8" s="67">
        <f t="shared" si="1"/>
        <v>0</v>
      </c>
      <c r="Y8" s="67">
        <f t="shared" si="1"/>
        <v>0</v>
      </c>
      <c r="Z8" s="67">
        <f t="shared" si="1"/>
        <v>0</v>
      </c>
      <c r="AA8" s="67">
        <f t="shared" si="1"/>
        <v>0</v>
      </c>
      <c r="AB8" s="67">
        <f t="shared" si="1"/>
        <v>132</v>
      </c>
      <c r="AC8" s="67">
        <f t="shared" si="1"/>
        <v>194</v>
      </c>
      <c r="AD8" s="67">
        <f t="shared" si="1"/>
        <v>0</v>
      </c>
      <c r="AE8" s="67">
        <f t="shared" si="1"/>
        <v>1225</v>
      </c>
      <c r="AF8" s="66">
        <f t="shared" si="1"/>
        <v>413</v>
      </c>
      <c r="AG8" s="73"/>
    </row>
    <row r="9" ht="22.5" customHeight="1" spans="1:32">
      <c r="A9" s="61"/>
      <c r="B9" s="61"/>
      <c r="C9" s="61"/>
      <c r="D9" s="61"/>
      <c r="E9" s="60" t="s">
        <v>86</v>
      </c>
      <c r="F9" s="67">
        <v>4064</v>
      </c>
      <c r="G9" s="67">
        <v>200</v>
      </c>
      <c r="H9" s="67">
        <v>50</v>
      </c>
      <c r="I9" s="67">
        <v>0</v>
      </c>
      <c r="J9" s="67">
        <v>0</v>
      </c>
      <c r="K9" s="67">
        <v>50</v>
      </c>
      <c r="L9" s="67">
        <v>50</v>
      </c>
      <c r="M9" s="67">
        <v>1300</v>
      </c>
      <c r="N9" s="67">
        <v>0</v>
      </c>
      <c r="O9" s="67">
        <v>0</v>
      </c>
      <c r="P9" s="67">
        <v>200</v>
      </c>
      <c r="Q9" s="67">
        <v>0</v>
      </c>
      <c r="R9" s="67">
        <v>0</v>
      </c>
      <c r="S9" s="66">
        <v>0</v>
      </c>
      <c r="T9" s="65">
        <v>100</v>
      </c>
      <c r="U9" s="65">
        <v>100</v>
      </c>
      <c r="V9" s="65">
        <v>50</v>
      </c>
      <c r="W9" s="65">
        <v>0</v>
      </c>
      <c r="X9" s="65">
        <v>0</v>
      </c>
      <c r="Y9" s="65">
        <v>0</v>
      </c>
      <c r="Z9" s="65">
        <v>0</v>
      </c>
      <c r="AA9" s="65">
        <v>0</v>
      </c>
      <c r="AB9" s="65">
        <v>132</v>
      </c>
      <c r="AC9" s="65">
        <v>194</v>
      </c>
      <c r="AD9" s="65">
        <v>0</v>
      </c>
      <c r="AE9" s="65">
        <v>1225</v>
      </c>
      <c r="AF9" s="66">
        <v>413</v>
      </c>
    </row>
    <row r="10" ht="22.5" customHeight="1" spans="1:32">
      <c r="A10" s="61" t="s">
        <v>87</v>
      </c>
      <c r="B10" s="61" t="s">
        <v>88</v>
      </c>
      <c r="C10" s="61" t="s">
        <v>89</v>
      </c>
      <c r="D10" s="61" t="s">
        <v>90</v>
      </c>
      <c r="E10" s="60" t="s">
        <v>91</v>
      </c>
      <c r="F10" s="67">
        <v>3983</v>
      </c>
      <c r="G10" s="67">
        <v>200</v>
      </c>
      <c r="H10" s="67">
        <v>50</v>
      </c>
      <c r="I10" s="67">
        <v>0</v>
      </c>
      <c r="J10" s="67">
        <v>0</v>
      </c>
      <c r="K10" s="67">
        <v>50</v>
      </c>
      <c r="L10" s="67">
        <v>50</v>
      </c>
      <c r="M10" s="67">
        <v>1300</v>
      </c>
      <c r="N10" s="67">
        <v>0</v>
      </c>
      <c r="O10" s="67">
        <v>0</v>
      </c>
      <c r="P10" s="67">
        <v>200</v>
      </c>
      <c r="Q10" s="67">
        <v>0</v>
      </c>
      <c r="R10" s="67">
        <v>0</v>
      </c>
      <c r="S10" s="66">
        <v>0</v>
      </c>
      <c r="T10" s="65">
        <v>100</v>
      </c>
      <c r="U10" s="65">
        <v>100</v>
      </c>
      <c r="V10" s="65">
        <v>50</v>
      </c>
      <c r="W10" s="65">
        <v>0</v>
      </c>
      <c r="X10" s="65">
        <v>0</v>
      </c>
      <c r="Y10" s="65">
        <v>0</v>
      </c>
      <c r="Z10" s="65">
        <v>0</v>
      </c>
      <c r="AA10" s="65">
        <v>0</v>
      </c>
      <c r="AB10" s="65">
        <v>132</v>
      </c>
      <c r="AC10" s="65">
        <v>194</v>
      </c>
      <c r="AD10" s="65">
        <v>0</v>
      </c>
      <c r="AE10" s="65">
        <v>1225</v>
      </c>
      <c r="AF10" s="66">
        <v>332</v>
      </c>
    </row>
    <row r="11" ht="22.5" customHeight="1" spans="1:32">
      <c r="A11" s="61" t="s">
        <v>94</v>
      </c>
      <c r="B11" s="61" t="s">
        <v>95</v>
      </c>
      <c r="C11" s="61" t="s">
        <v>89</v>
      </c>
      <c r="D11" s="61" t="s">
        <v>90</v>
      </c>
      <c r="E11" s="60" t="s">
        <v>96</v>
      </c>
      <c r="F11" s="67">
        <v>81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6">
        <v>0</v>
      </c>
      <c r="T11" s="65">
        <v>0</v>
      </c>
      <c r="U11" s="65">
        <v>0</v>
      </c>
      <c r="V11" s="65">
        <v>0</v>
      </c>
      <c r="W11" s="65">
        <v>0</v>
      </c>
      <c r="X11" s="65">
        <v>0</v>
      </c>
      <c r="Y11" s="65">
        <v>0</v>
      </c>
      <c r="Z11" s="65">
        <v>0</v>
      </c>
      <c r="AA11" s="65">
        <v>0</v>
      </c>
      <c r="AB11" s="65">
        <v>0</v>
      </c>
      <c r="AC11" s="65">
        <v>0</v>
      </c>
      <c r="AD11" s="65">
        <v>0</v>
      </c>
      <c r="AE11" s="65">
        <v>0</v>
      </c>
      <c r="AF11" s="65">
        <v>81</v>
      </c>
    </row>
  </sheetData>
  <mergeCells count="32"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1"/>
  <pageMargins left="0.59" right="0.59" top="0.79" bottom="0.79" header="0.51" footer="0.51"/>
  <pageSetup paperSize="9" scale="54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showGridLines="0" showZeros="0" workbookViewId="0">
      <selection activeCell="A11" sqref="A11:Q11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0.8333333333333" customWidth="1"/>
    <col min="6" max="6" width="10.1666666666667" customWidth="1"/>
    <col min="7" max="7" width="9.83333333333333" customWidth="1"/>
    <col min="8" max="8" width="7.5" customWidth="1"/>
    <col min="9" max="9" width="9.16666666666667" customWidth="1"/>
    <col min="10" max="10" width="8.33333333333333" customWidth="1"/>
    <col min="11" max="11" width="8" customWidth="1"/>
    <col min="12" max="12" width="10.6666666666667" customWidth="1"/>
    <col min="13" max="13" width="8.16666666666667" customWidth="1"/>
    <col min="14" max="14" width="8" customWidth="1"/>
    <col min="15" max="15" width="7.83333333333333" customWidth="1"/>
    <col min="16" max="16" width="7.5" customWidth="1"/>
    <col min="17" max="17" width="9" customWidth="1"/>
  </cols>
  <sheetData>
    <row r="1" ht="18" customHeight="1" spans="1:20">
      <c r="A1" s="48" t="s">
        <v>162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39"/>
      <c r="R1" s="73"/>
      <c r="S1" s="73"/>
      <c r="T1" s="73"/>
    </row>
    <row r="2" ht="18" customHeight="1" spans="1:20">
      <c r="A2" s="75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3"/>
      <c r="S2" s="73"/>
      <c r="T2" s="73"/>
    </row>
    <row r="3" ht="18" customHeight="1" spans="1:20">
      <c r="A3" s="4" t="s">
        <v>32</v>
      </c>
      <c r="B3" s="4"/>
      <c r="C3" s="4"/>
      <c r="D3" s="4"/>
      <c r="E3" s="4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9" t="s">
        <v>33</v>
      </c>
      <c r="R3" s="73"/>
      <c r="S3" s="73"/>
      <c r="T3" s="73"/>
    </row>
    <row r="4" ht="18" customHeight="1" spans="1:20">
      <c r="A4" s="95" t="s">
        <v>64</v>
      </c>
      <c r="B4" s="96"/>
      <c r="C4" s="96"/>
      <c r="D4" s="96"/>
      <c r="E4" s="102"/>
      <c r="F4" s="50" t="s">
        <v>71</v>
      </c>
      <c r="G4" s="50" t="s">
        <v>163</v>
      </c>
      <c r="H4" s="62" t="s">
        <v>164</v>
      </c>
      <c r="I4" s="50" t="s">
        <v>165</v>
      </c>
      <c r="J4" s="50" t="s">
        <v>166</v>
      </c>
      <c r="K4" s="50" t="s">
        <v>167</v>
      </c>
      <c r="L4" s="50" t="s">
        <v>168</v>
      </c>
      <c r="M4" s="50" t="s">
        <v>169</v>
      </c>
      <c r="N4" s="50" t="s">
        <v>170</v>
      </c>
      <c r="O4" s="50" t="s">
        <v>171</v>
      </c>
      <c r="P4" s="50" t="s">
        <v>172</v>
      </c>
      <c r="Q4" s="102" t="s">
        <v>173</v>
      </c>
      <c r="R4" s="73"/>
      <c r="S4" s="73"/>
      <c r="T4" s="73"/>
    </row>
    <row r="5" ht="18" customHeight="1" spans="1:20">
      <c r="A5" s="97" t="s">
        <v>68</v>
      </c>
      <c r="B5" s="98"/>
      <c r="C5" s="78"/>
      <c r="D5" s="89" t="s">
        <v>69</v>
      </c>
      <c r="E5" s="89" t="s">
        <v>119</v>
      </c>
      <c r="F5" s="50"/>
      <c r="G5" s="50"/>
      <c r="H5" s="62"/>
      <c r="I5" s="50"/>
      <c r="J5" s="50"/>
      <c r="K5" s="50"/>
      <c r="L5" s="50"/>
      <c r="M5" s="50"/>
      <c r="N5" s="50"/>
      <c r="O5" s="50"/>
      <c r="P5" s="50"/>
      <c r="Q5" s="102"/>
      <c r="R5" s="73"/>
      <c r="S5" s="73"/>
      <c r="T5" s="73"/>
    </row>
    <row r="6" ht="33.75" customHeight="1" spans="1:20">
      <c r="A6" s="55" t="s">
        <v>78</v>
      </c>
      <c r="B6" s="55" t="s">
        <v>79</v>
      </c>
      <c r="C6" s="99" t="s">
        <v>80</v>
      </c>
      <c r="D6" s="100"/>
      <c r="E6" s="100"/>
      <c r="F6" s="103"/>
      <c r="G6" s="103"/>
      <c r="H6" s="89"/>
      <c r="I6" s="103"/>
      <c r="J6" s="103"/>
      <c r="K6" s="103"/>
      <c r="L6" s="103"/>
      <c r="M6" s="103"/>
      <c r="N6" s="103"/>
      <c r="O6" s="103"/>
      <c r="P6" s="103"/>
      <c r="Q6" s="83"/>
      <c r="R6" s="73"/>
      <c r="S6" s="73"/>
      <c r="T6" s="73"/>
    </row>
    <row r="7" ht="22.5" customHeight="1" spans="1:20">
      <c r="A7" s="61"/>
      <c r="B7" s="61"/>
      <c r="C7" s="61"/>
      <c r="D7" s="61"/>
      <c r="E7" s="60" t="s">
        <v>71</v>
      </c>
      <c r="F7" s="67">
        <v>0</v>
      </c>
      <c r="G7" s="67"/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6">
        <v>0</v>
      </c>
      <c r="R7" s="73"/>
      <c r="S7" s="73"/>
      <c r="T7" s="73"/>
    </row>
    <row r="8" ht="22.5" customHeight="1" spans="1:20">
      <c r="A8" s="61"/>
      <c r="B8" s="61"/>
      <c r="C8" s="61"/>
      <c r="D8" s="61"/>
      <c r="E8" s="60" t="s">
        <v>85</v>
      </c>
      <c r="F8" s="67">
        <v>0</v>
      </c>
      <c r="G8" s="67"/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6">
        <v>0</v>
      </c>
      <c r="R8" s="73"/>
      <c r="S8" s="73"/>
      <c r="T8" s="73"/>
    </row>
    <row r="9" ht="22.5" customHeight="1" spans="1:20">
      <c r="A9" s="61"/>
      <c r="B9" s="61"/>
      <c r="C9" s="61"/>
      <c r="D9" s="61"/>
      <c r="E9" s="60" t="s">
        <v>86</v>
      </c>
      <c r="F9" s="67">
        <v>0</v>
      </c>
      <c r="G9" s="67"/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6">
        <v>0</v>
      </c>
      <c r="R9" s="73"/>
      <c r="S9" s="73"/>
      <c r="T9" s="73"/>
    </row>
    <row r="11" customHeight="1" spans="1:17">
      <c r="A11" s="101" t="s">
        <v>174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</sheetData>
  <mergeCells count="18">
    <mergeCell ref="A2:Q2"/>
    <mergeCell ref="A4:E4"/>
    <mergeCell ref="A5:C5"/>
    <mergeCell ref="A11:Q11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99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user</cp:lastModifiedBy>
  <dcterms:created xsi:type="dcterms:W3CDTF">2020-05-13T02:30:00Z</dcterms:created>
  <dcterms:modified xsi:type="dcterms:W3CDTF">2022-08-31T11:40:51Z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809851EA891F405FAF386DA4080E3396</vt:lpwstr>
  </property>
</Properties>
</file>