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3" i="1"/>
  <c r="E13"/>
  <c r="D13"/>
  <c r="B13"/>
  <c r="H11"/>
  <c r="G11"/>
  <c r="C11"/>
  <c r="H10"/>
  <c r="G10"/>
  <c r="C10"/>
  <c r="G9"/>
  <c r="H9" s="1"/>
  <c r="C8"/>
  <c r="G13" l="1"/>
  <c r="H13" s="1"/>
</calcChain>
</file>

<file path=xl/sharedStrings.xml><?xml version="1.0" encoding="utf-8"?>
<sst xmlns="http://schemas.openxmlformats.org/spreadsheetml/2006/main" count="40" uniqueCount="22">
  <si>
    <t>2018年全市城乡居民养老保险市级财政配套资金分配表</t>
    <phoneticPr fontId="3" type="noConversion"/>
  </si>
  <si>
    <t>单位：万元</t>
    <phoneticPr fontId="3" type="noConversion"/>
  </si>
  <si>
    <t>单位</t>
    <phoneticPr fontId="3" type="noConversion"/>
  </si>
  <si>
    <t>死亡丧葬补助金市级配套</t>
    <phoneticPr fontId="3" type="noConversion"/>
  </si>
  <si>
    <t>城乡居民养老保险参保缴费补贴市级配套</t>
    <phoneticPr fontId="3" type="noConversion"/>
  </si>
  <si>
    <t>合计</t>
    <phoneticPr fontId="3" type="noConversion"/>
  </si>
  <si>
    <t>发放总金额</t>
    <phoneticPr fontId="3" type="noConversion"/>
  </si>
  <si>
    <t>市财政配套  资金(30%)</t>
    <phoneticPr fontId="3" type="noConversion"/>
  </si>
  <si>
    <t>2017年已拨资金</t>
    <phoneticPr fontId="3" type="noConversion"/>
  </si>
  <si>
    <t>结算2017年资金</t>
    <phoneticPr fontId="3" type="noConversion"/>
  </si>
  <si>
    <t>2018年市财政配套资金</t>
    <phoneticPr fontId="3" type="noConversion"/>
  </si>
  <si>
    <t>2018年实际应分配（抵扣后）</t>
    <phoneticPr fontId="3" type="noConversion"/>
  </si>
  <si>
    <t>苍溪县</t>
    <phoneticPr fontId="3" type="noConversion"/>
  </si>
  <si>
    <t>--</t>
    <phoneticPr fontId="3" type="noConversion"/>
  </si>
  <si>
    <t>旺苍县</t>
    <phoneticPr fontId="3" type="noConversion"/>
  </si>
  <si>
    <t>剑阁县</t>
    <phoneticPr fontId="3" type="noConversion"/>
  </si>
  <si>
    <t>青川县</t>
    <phoneticPr fontId="3" type="noConversion"/>
  </si>
  <si>
    <t>利州区</t>
    <phoneticPr fontId="3" type="noConversion"/>
  </si>
  <si>
    <t>昭化区</t>
    <phoneticPr fontId="3" type="noConversion"/>
  </si>
  <si>
    <t>朝天区</t>
    <phoneticPr fontId="3" type="noConversion"/>
  </si>
  <si>
    <t>市居保局</t>
    <phoneticPr fontId="3" type="noConversion"/>
  </si>
  <si>
    <t>合计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</si>
</sst>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indexed="8"/>
      <name val="黑体"/>
      <family val="3"/>
      <charset val="134"/>
    </font>
    <font>
      <sz val="9"/>
      <name val="宋体"/>
      <charset val="134"/>
    </font>
    <font>
      <sz val="12"/>
      <color indexed="8"/>
      <name val="仿宋_GB2312"/>
      <family val="3"/>
      <charset val="134"/>
    </font>
    <font>
      <sz val="12"/>
      <color indexed="8"/>
      <name val="宋体"/>
      <charset val="134"/>
    </font>
    <font>
      <b/>
      <sz val="12"/>
      <color indexed="8"/>
      <name val="仿宋_GB2312"/>
      <family val="3"/>
      <charset val="134"/>
    </font>
    <font>
      <b/>
      <sz val="11"/>
      <color theme="1"/>
      <name val="宋体"/>
      <charset val="134"/>
      <scheme val="minor"/>
    </font>
    <font>
      <b/>
      <sz val="12"/>
      <name val="仿宋_GB2312"/>
      <family val="3"/>
      <charset val="134"/>
    </font>
    <font>
      <b/>
      <sz val="11"/>
      <name val="宋体"/>
      <charset val="134"/>
      <scheme val="minor"/>
    </font>
    <font>
      <sz val="12"/>
      <name val="仿宋_GB2312"/>
      <family val="3"/>
      <charset val="134"/>
    </font>
    <font>
      <sz val="12"/>
      <color indexed="10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6" fontId="10" fillId="2" borderId="7" xfId="0" quotePrefix="1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176" fontId="10" fillId="2" borderId="7" xfId="0" applyNumberFormat="1" applyFont="1" applyFill="1" applyBorder="1" applyAlignment="1">
      <alignment horizontal="center" vertical="center"/>
    </xf>
    <xf numFmtId="177" fontId="10" fillId="2" borderId="7" xfId="0" applyNumberFormat="1" applyFont="1" applyFill="1" applyBorder="1" applyAlignment="1">
      <alignment horizontal="center" vertical="center"/>
    </xf>
    <xf numFmtId="176" fontId="8" fillId="2" borderId="7" xfId="0" quotePrefix="1" applyNumberFormat="1" applyFont="1" applyFill="1" applyBorder="1" applyAlignment="1">
      <alignment horizontal="center" vertical="center"/>
    </xf>
    <xf numFmtId="0" fontId="10" fillId="2" borderId="0" xfId="0" applyFont="1" applyFill="1">
      <alignment vertical="center"/>
    </xf>
    <xf numFmtId="0" fontId="10" fillId="2" borderId="7" xfId="0" applyFont="1" applyFill="1" applyBorder="1" applyAlignment="1">
      <alignment horizontal="center" vertical="center"/>
    </xf>
    <xf numFmtId="176" fontId="8" fillId="2" borderId="7" xfId="0" applyNumberFormat="1" applyFont="1" applyFill="1" applyBorder="1" applyAlignment="1">
      <alignment horizontal="center" vertical="center"/>
    </xf>
    <xf numFmtId="177" fontId="8" fillId="2" borderId="7" xfId="0" applyNumberFormat="1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0" fontId="5" fillId="0" borderId="0" xfId="0" applyFont="1" applyAlignment="1">
      <alignment horizontal="left" vertical="justify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tabSelected="1" workbookViewId="0">
      <selection activeCell="H13" sqref="H13"/>
    </sheetView>
  </sheetViews>
  <sheetFormatPr defaultRowHeight="13.5"/>
  <cols>
    <col min="1" max="1" width="15.875" style="35" customWidth="1"/>
    <col min="2" max="2" width="14.75" style="36" customWidth="1"/>
    <col min="3" max="7" width="14.75" style="35" customWidth="1"/>
    <col min="8" max="8" width="15.75" style="35" customWidth="1"/>
    <col min="257" max="257" width="15.875" customWidth="1"/>
    <col min="258" max="263" width="14.75" customWidth="1"/>
    <col min="264" max="264" width="15.75" customWidth="1"/>
    <col min="513" max="513" width="15.875" customWidth="1"/>
    <col min="514" max="519" width="14.75" customWidth="1"/>
    <col min="520" max="520" width="15.75" customWidth="1"/>
    <col min="769" max="769" width="15.875" customWidth="1"/>
    <col min="770" max="775" width="14.75" customWidth="1"/>
    <col min="776" max="776" width="15.75" customWidth="1"/>
    <col min="1025" max="1025" width="15.875" customWidth="1"/>
    <col min="1026" max="1031" width="14.75" customWidth="1"/>
    <col min="1032" max="1032" width="15.75" customWidth="1"/>
    <col min="1281" max="1281" width="15.875" customWidth="1"/>
    <col min="1282" max="1287" width="14.75" customWidth="1"/>
    <col min="1288" max="1288" width="15.75" customWidth="1"/>
    <col min="1537" max="1537" width="15.875" customWidth="1"/>
    <col min="1538" max="1543" width="14.75" customWidth="1"/>
    <col min="1544" max="1544" width="15.75" customWidth="1"/>
    <col min="1793" max="1793" width="15.875" customWidth="1"/>
    <col min="1794" max="1799" width="14.75" customWidth="1"/>
    <col min="1800" max="1800" width="15.75" customWidth="1"/>
    <col min="2049" max="2049" width="15.875" customWidth="1"/>
    <col min="2050" max="2055" width="14.75" customWidth="1"/>
    <col min="2056" max="2056" width="15.75" customWidth="1"/>
    <col min="2305" max="2305" width="15.875" customWidth="1"/>
    <col min="2306" max="2311" width="14.75" customWidth="1"/>
    <col min="2312" max="2312" width="15.75" customWidth="1"/>
    <col min="2561" max="2561" width="15.875" customWidth="1"/>
    <col min="2562" max="2567" width="14.75" customWidth="1"/>
    <col min="2568" max="2568" width="15.75" customWidth="1"/>
    <col min="2817" max="2817" width="15.875" customWidth="1"/>
    <col min="2818" max="2823" width="14.75" customWidth="1"/>
    <col min="2824" max="2824" width="15.75" customWidth="1"/>
    <col min="3073" max="3073" width="15.875" customWidth="1"/>
    <col min="3074" max="3079" width="14.75" customWidth="1"/>
    <col min="3080" max="3080" width="15.75" customWidth="1"/>
    <col min="3329" max="3329" width="15.875" customWidth="1"/>
    <col min="3330" max="3335" width="14.75" customWidth="1"/>
    <col min="3336" max="3336" width="15.75" customWidth="1"/>
    <col min="3585" max="3585" width="15.875" customWidth="1"/>
    <col min="3586" max="3591" width="14.75" customWidth="1"/>
    <col min="3592" max="3592" width="15.75" customWidth="1"/>
    <col min="3841" max="3841" width="15.875" customWidth="1"/>
    <col min="3842" max="3847" width="14.75" customWidth="1"/>
    <col min="3848" max="3848" width="15.75" customWidth="1"/>
    <col min="4097" max="4097" width="15.875" customWidth="1"/>
    <col min="4098" max="4103" width="14.75" customWidth="1"/>
    <col min="4104" max="4104" width="15.75" customWidth="1"/>
    <col min="4353" max="4353" width="15.875" customWidth="1"/>
    <col min="4354" max="4359" width="14.75" customWidth="1"/>
    <col min="4360" max="4360" width="15.75" customWidth="1"/>
    <col min="4609" max="4609" width="15.875" customWidth="1"/>
    <col min="4610" max="4615" width="14.75" customWidth="1"/>
    <col min="4616" max="4616" width="15.75" customWidth="1"/>
    <col min="4865" max="4865" width="15.875" customWidth="1"/>
    <col min="4866" max="4871" width="14.75" customWidth="1"/>
    <col min="4872" max="4872" width="15.75" customWidth="1"/>
    <col min="5121" max="5121" width="15.875" customWidth="1"/>
    <col min="5122" max="5127" width="14.75" customWidth="1"/>
    <col min="5128" max="5128" width="15.75" customWidth="1"/>
    <col min="5377" max="5377" width="15.875" customWidth="1"/>
    <col min="5378" max="5383" width="14.75" customWidth="1"/>
    <col min="5384" max="5384" width="15.75" customWidth="1"/>
    <col min="5633" max="5633" width="15.875" customWidth="1"/>
    <col min="5634" max="5639" width="14.75" customWidth="1"/>
    <col min="5640" max="5640" width="15.75" customWidth="1"/>
    <col min="5889" max="5889" width="15.875" customWidth="1"/>
    <col min="5890" max="5895" width="14.75" customWidth="1"/>
    <col min="5896" max="5896" width="15.75" customWidth="1"/>
    <col min="6145" max="6145" width="15.875" customWidth="1"/>
    <col min="6146" max="6151" width="14.75" customWidth="1"/>
    <col min="6152" max="6152" width="15.75" customWidth="1"/>
    <col min="6401" max="6401" width="15.875" customWidth="1"/>
    <col min="6402" max="6407" width="14.75" customWidth="1"/>
    <col min="6408" max="6408" width="15.75" customWidth="1"/>
    <col min="6657" max="6657" width="15.875" customWidth="1"/>
    <col min="6658" max="6663" width="14.75" customWidth="1"/>
    <col min="6664" max="6664" width="15.75" customWidth="1"/>
    <col min="6913" max="6913" width="15.875" customWidth="1"/>
    <col min="6914" max="6919" width="14.75" customWidth="1"/>
    <col min="6920" max="6920" width="15.75" customWidth="1"/>
    <col min="7169" max="7169" width="15.875" customWidth="1"/>
    <col min="7170" max="7175" width="14.75" customWidth="1"/>
    <col min="7176" max="7176" width="15.75" customWidth="1"/>
    <col min="7425" max="7425" width="15.875" customWidth="1"/>
    <col min="7426" max="7431" width="14.75" customWidth="1"/>
    <col min="7432" max="7432" width="15.75" customWidth="1"/>
    <col min="7681" max="7681" width="15.875" customWidth="1"/>
    <col min="7682" max="7687" width="14.75" customWidth="1"/>
    <col min="7688" max="7688" width="15.75" customWidth="1"/>
    <col min="7937" max="7937" width="15.875" customWidth="1"/>
    <col min="7938" max="7943" width="14.75" customWidth="1"/>
    <col min="7944" max="7944" width="15.75" customWidth="1"/>
    <col min="8193" max="8193" width="15.875" customWidth="1"/>
    <col min="8194" max="8199" width="14.75" customWidth="1"/>
    <col min="8200" max="8200" width="15.75" customWidth="1"/>
    <col min="8449" max="8449" width="15.875" customWidth="1"/>
    <col min="8450" max="8455" width="14.75" customWidth="1"/>
    <col min="8456" max="8456" width="15.75" customWidth="1"/>
    <col min="8705" max="8705" width="15.875" customWidth="1"/>
    <col min="8706" max="8711" width="14.75" customWidth="1"/>
    <col min="8712" max="8712" width="15.75" customWidth="1"/>
    <col min="8961" max="8961" width="15.875" customWidth="1"/>
    <col min="8962" max="8967" width="14.75" customWidth="1"/>
    <col min="8968" max="8968" width="15.75" customWidth="1"/>
    <col min="9217" max="9217" width="15.875" customWidth="1"/>
    <col min="9218" max="9223" width="14.75" customWidth="1"/>
    <col min="9224" max="9224" width="15.75" customWidth="1"/>
    <col min="9473" max="9473" width="15.875" customWidth="1"/>
    <col min="9474" max="9479" width="14.75" customWidth="1"/>
    <col min="9480" max="9480" width="15.75" customWidth="1"/>
    <col min="9729" max="9729" width="15.875" customWidth="1"/>
    <col min="9730" max="9735" width="14.75" customWidth="1"/>
    <col min="9736" max="9736" width="15.75" customWidth="1"/>
    <col min="9985" max="9985" width="15.875" customWidth="1"/>
    <col min="9986" max="9991" width="14.75" customWidth="1"/>
    <col min="9992" max="9992" width="15.75" customWidth="1"/>
    <col min="10241" max="10241" width="15.875" customWidth="1"/>
    <col min="10242" max="10247" width="14.75" customWidth="1"/>
    <col min="10248" max="10248" width="15.75" customWidth="1"/>
    <col min="10497" max="10497" width="15.875" customWidth="1"/>
    <col min="10498" max="10503" width="14.75" customWidth="1"/>
    <col min="10504" max="10504" width="15.75" customWidth="1"/>
    <col min="10753" max="10753" width="15.875" customWidth="1"/>
    <col min="10754" max="10759" width="14.75" customWidth="1"/>
    <col min="10760" max="10760" width="15.75" customWidth="1"/>
    <col min="11009" max="11009" width="15.875" customWidth="1"/>
    <col min="11010" max="11015" width="14.75" customWidth="1"/>
    <col min="11016" max="11016" width="15.75" customWidth="1"/>
    <col min="11265" max="11265" width="15.875" customWidth="1"/>
    <col min="11266" max="11271" width="14.75" customWidth="1"/>
    <col min="11272" max="11272" width="15.75" customWidth="1"/>
    <col min="11521" max="11521" width="15.875" customWidth="1"/>
    <col min="11522" max="11527" width="14.75" customWidth="1"/>
    <col min="11528" max="11528" width="15.75" customWidth="1"/>
    <col min="11777" max="11777" width="15.875" customWidth="1"/>
    <col min="11778" max="11783" width="14.75" customWidth="1"/>
    <col min="11784" max="11784" width="15.75" customWidth="1"/>
    <col min="12033" max="12033" width="15.875" customWidth="1"/>
    <col min="12034" max="12039" width="14.75" customWidth="1"/>
    <col min="12040" max="12040" width="15.75" customWidth="1"/>
    <col min="12289" max="12289" width="15.875" customWidth="1"/>
    <col min="12290" max="12295" width="14.75" customWidth="1"/>
    <col min="12296" max="12296" width="15.75" customWidth="1"/>
    <col min="12545" max="12545" width="15.875" customWidth="1"/>
    <col min="12546" max="12551" width="14.75" customWidth="1"/>
    <col min="12552" max="12552" width="15.75" customWidth="1"/>
    <col min="12801" max="12801" width="15.875" customWidth="1"/>
    <col min="12802" max="12807" width="14.75" customWidth="1"/>
    <col min="12808" max="12808" width="15.75" customWidth="1"/>
    <col min="13057" max="13057" width="15.875" customWidth="1"/>
    <col min="13058" max="13063" width="14.75" customWidth="1"/>
    <col min="13064" max="13064" width="15.75" customWidth="1"/>
    <col min="13313" max="13313" width="15.875" customWidth="1"/>
    <col min="13314" max="13319" width="14.75" customWidth="1"/>
    <col min="13320" max="13320" width="15.75" customWidth="1"/>
    <col min="13569" max="13569" width="15.875" customWidth="1"/>
    <col min="13570" max="13575" width="14.75" customWidth="1"/>
    <col min="13576" max="13576" width="15.75" customWidth="1"/>
    <col min="13825" max="13825" width="15.875" customWidth="1"/>
    <col min="13826" max="13831" width="14.75" customWidth="1"/>
    <col min="13832" max="13832" width="15.75" customWidth="1"/>
    <col min="14081" max="14081" width="15.875" customWidth="1"/>
    <col min="14082" max="14087" width="14.75" customWidth="1"/>
    <col min="14088" max="14088" width="15.75" customWidth="1"/>
    <col min="14337" max="14337" width="15.875" customWidth="1"/>
    <col min="14338" max="14343" width="14.75" customWidth="1"/>
    <col min="14344" max="14344" width="15.75" customWidth="1"/>
    <col min="14593" max="14593" width="15.875" customWidth="1"/>
    <col min="14594" max="14599" width="14.75" customWidth="1"/>
    <col min="14600" max="14600" width="15.75" customWidth="1"/>
    <col min="14849" max="14849" width="15.875" customWidth="1"/>
    <col min="14850" max="14855" width="14.75" customWidth="1"/>
    <col min="14856" max="14856" width="15.75" customWidth="1"/>
    <col min="15105" max="15105" width="15.875" customWidth="1"/>
    <col min="15106" max="15111" width="14.75" customWidth="1"/>
    <col min="15112" max="15112" width="15.75" customWidth="1"/>
    <col min="15361" max="15361" width="15.875" customWidth="1"/>
    <col min="15362" max="15367" width="14.75" customWidth="1"/>
    <col min="15368" max="15368" width="15.75" customWidth="1"/>
    <col min="15617" max="15617" width="15.875" customWidth="1"/>
    <col min="15618" max="15623" width="14.75" customWidth="1"/>
    <col min="15624" max="15624" width="15.75" customWidth="1"/>
    <col min="15873" max="15873" width="15.875" customWidth="1"/>
    <col min="15874" max="15879" width="14.75" customWidth="1"/>
    <col min="15880" max="15880" width="15.75" customWidth="1"/>
    <col min="16129" max="16129" width="15.875" customWidth="1"/>
    <col min="16130" max="16135" width="14.75" customWidth="1"/>
    <col min="16136" max="16136" width="15.75" customWidth="1"/>
  </cols>
  <sheetData>
    <row r="1" spans="1:8" ht="35.2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s="6" customFormat="1" ht="29.25" customHeight="1">
      <c r="A2" s="2"/>
      <c r="B2" s="2"/>
      <c r="C2" s="3"/>
      <c r="D2" s="4"/>
      <c r="E2" s="4"/>
      <c r="F2" s="4"/>
      <c r="G2" s="4"/>
      <c r="H2" s="5" t="s">
        <v>1</v>
      </c>
    </row>
    <row r="3" spans="1:8" s="15" customFormat="1" ht="33" customHeight="1">
      <c r="A3" s="7" t="s">
        <v>2</v>
      </c>
      <c r="B3" s="8" t="s">
        <v>3</v>
      </c>
      <c r="C3" s="9"/>
      <c r="D3" s="10" t="s">
        <v>4</v>
      </c>
      <c r="E3" s="11"/>
      <c r="F3" s="12"/>
      <c r="G3" s="13"/>
      <c r="H3" s="14" t="s">
        <v>5</v>
      </c>
    </row>
    <row r="4" spans="1:8" s="15" customFormat="1" ht="46.5" customHeight="1">
      <c r="A4" s="16"/>
      <c r="B4" s="17" t="s">
        <v>6</v>
      </c>
      <c r="C4" s="18" t="s">
        <v>7</v>
      </c>
      <c r="D4" s="19" t="s">
        <v>8</v>
      </c>
      <c r="E4" s="19" t="s">
        <v>9</v>
      </c>
      <c r="F4" s="18" t="s">
        <v>10</v>
      </c>
      <c r="G4" s="18" t="s">
        <v>11</v>
      </c>
      <c r="H4" s="20"/>
    </row>
    <row r="5" spans="1:8" s="15" customFormat="1" ht="46.5" customHeight="1">
      <c r="A5" s="21" t="s">
        <v>12</v>
      </c>
      <c r="B5" s="22">
        <v>40.090000000000003</v>
      </c>
      <c r="C5" s="23">
        <v>12.03</v>
      </c>
      <c r="D5" s="24" t="s">
        <v>13</v>
      </c>
      <c r="E5" s="24" t="s">
        <v>13</v>
      </c>
      <c r="F5" s="24" t="s">
        <v>13</v>
      </c>
      <c r="G5" s="24" t="s">
        <v>13</v>
      </c>
      <c r="H5" s="21">
        <v>12.03</v>
      </c>
    </row>
    <row r="6" spans="1:8" s="29" customFormat="1" ht="38.25" customHeight="1">
      <c r="A6" s="25" t="s">
        <v>14</v>
      </c>
      <c r="B6" s="26">
        <v>169.05</v>
      </c>
      <c r="C6" s="27">
        <v>50.72</v>
      </c>
      <c r="D6" s="24" t="s">
        <v>13</v>
      </c>
      <c r="E6" s="24" t="s">
        <v>13</v>
      </c>
      <c r="F6" s="24" t="s">
        <v>13</v>
      </c>
      <c r="G6" s="24" t="s">
        <v>13</v>
      </c>
      <c r="H6" s="28">
        <v>50.72</v>
      </c>
    </row>
    <row r="7" spans="1:8" s="29" customFormat="1" ht="38.25" customHeight="1">
      <c r="A7" s="25" t="s">
        <v>15</v>
      </c>
      <c r="B7" s="26">
        <v>336.45</v>
      </c>
      <c r="C7" s="27">
        <v>100.93</v>
      </c>
      <c r="D7" s="24" t="s">
        <v>13</v>
      </c>
      <c r="E7" s="24" t="s">
        <v>13</v>
      </c>
      <c r="F7" s="24" t="s">
        <v>13</v>
      </c>
      <c r="G7" s="24" t="s">
        <v>13</v>
      </c>
      <c r="H7" s="28">
        <v>100.93</v>
      </c>
    </row>
    <row r="8" spans="1:8" s="29" customFormat="1" ht="38.25" customHeight="1">
      <c r="A8" s="25" t="s">
        <v>16</v>
      </c>
      <c r="B8" s="26">
        <v>139.06</v>
      </c>
      <c r="C8" s="27">
        <f>B8*0.3</f>
        <v>41.717999999999996</v>
      </c>
      <c r="D8" s="24" t="s">
        <v>13</v>
      </c>
      <c r="E8" s="24" t="s">
        <v>13</v>
      </c>
      <c r="F8" s="24" t="s">
        <v>13</v>
      </c>
      <c r="G8" s="24" t="s">
        <v>13</v>
      </c>
      <c r="H8" s="28">
        <v>41.72</v>
      </c>
    </row>
    <row r="9" spans="1:8" s="29" customFormat="1" ht="38.25" customHeight="1">
      <c r="A9" s="25" t="s">
        <v>17</v>
      </c>
      <c r="B9" s="26">
        <v>117.45</v>
      </c>
      <c r="C9" s="27">
        <v>35.229999999999997</v>
      </c>
      <c r="D9" s="26">
        <v>28.87</v>
      </c>
      <c r="E9" s="26">
        <v>43.58</v>
      </c>
      <c r="F9" s="30">
        <v>41.96</v>
      </c>
      <c r="G9" s="26">
        <f>E9-D9+F9</f>
        <v>56.67</v>
      </c>
      <c r="H9" s="31">
        <f>C9+G9</f>
        <v>91.9</v>
      </c>
    </row>
    <row r="10" spans="1:8" s="29" customFormat="1" ht="38.25" customHeight="1">
      <c r="A10" s="25" t="s">
        <v>18</v>
      </c>
      <c r="B10" s="26">
        <v>109.8</v>
      </c>
      <c r="C10" s="27">
        <f>B10*0.3</f>
        <v>32.94</v>
      </c>
      <c r="D10" s="26">
        <v>39.35</v>
      </c>
      <c r="E10" s="26">
        <v>65.19</v>
      </c>
      <c r="F10" s="30">
        <v>53.02</v>
      </c>
      <c r="G10" s="26">
        <f>E10-D10+F10</f>
        <v>78.86</v>
      </c>
      <c r="H10" s="31">
        <f>C10+G10</f>
        <v>111.8</v>
      </c>
    </row>
    <row r="11" spans="1:8" s="29" customFormat="1" ht="38.25" customHeight="1">
      <c r="A11" s="25" t="s">
        <v>19</v>
      </c>
      <c r="B11" s="26">
        <v>131.66999999999999</v>
      </c>
      <c r="C11" s="27">
        <f>B11*0.3</f>
        <v>39.500999999999998</v>
      </c>
      <c r="D11" s="26">
        <v>53.99</v>
      </c>
      <c r="E11" s="26">
        <v>61.47</v>
      </c>
      <c r="F11" s="26">
        <v>71.28</v>
      </c>
      <c r="G11" s="26">
        <f>E11-D11+F11</f>
        <v>78.759999999999991</v>
      </c>
      <c r="H11" s="31">
        <f>C11+G11</f>
        <v>118.261</v>
      </c>
    </row>
    <row r="12" spans="1:8" s="29" customFormat="1" ht="42" customHeight="1">
      <c r="A12" s="25" t="s">
        <v>20</v>
      </c>
      <c r="B12" s="24" t="s">
        <v>13</v>
      </c>
      <c r="C12" s="24">
        <v>5</v>
      </c>
      <c r="D12" s="24" t="s">
        <v>13</v>
      </c>
      <c r="E12" s="24" t="s">
        <v>13</v>
      </c>
      <c r="F12" s="24">
        <v>35</v>
      </c>
      <c r="G12" s="24">
        <v>35</v>
      </c>
      <c r="H12" s="31">
        <v>35</v>
      </c>
    </row>
    <row r="13" spans="1:8" s="33" customFormat="1" ht="40.5" customHeight="1">
      <c r="A13" s="32" t="s">
        <v>21</v>
      </c>
      <c r="B13" s="32">
        <f>SUM(B5:B12)</f>
        <v>1043.5700000000002</v>
      </c>
      <c r="C13" s="32">
        <v>313.07</v>
      </c>
      <c r="D13" s="32">
        <f>D9+D10+D11</f>
        <v>122.21000000000001</v>
      </c>
      <c r="E13" s="32">
        <f>E9+E10+E11</f>
        <v>170.24</v>
      </c>
      <c r="F13" s="32">
        <f>SUM(F9:F12)</f>
        <v>201.26</v>
      </c>
      <c r="G13" s="32">
        <f>SUM(G9:G12)</f>
        <v>249.29</v>
      </c>
      <c r="H13" s="32">
        <f>G13+C13</f>
        <v>562.36</v>
      </c>
    </row>
    <row r="14" spans="1:8" ht="41.25" customHeight="1">
      <c r="A14" s="34"/>
      <c r="B14" s="34"/>
      <c r="C14" s="34"/>
      <c r="D14" s="34"/>
      <c r="E14" s="34"/>
      <c r="F14" s="34"/>
      <c r="G14" s="34"/>
      <c r="H14" s="34"/>
    </row>
    <row r="15" spans="1:8">
      <c r="C15" s="37"/>
    </row>
    <row r="23" spans="6:6">
      <c r="F23" s="37"/>
    </row>
    <row r="24" spans="6:6">
      <c r="F24" s="37"/>
    </row>
    <row r="25" spans="6:6">
      <c r="F25" s="37"/>
    </row>
  </sheetData>
  <mergeCells count="7">
    <mergeCell ref="A14:H14"/>
    <mergeCell ref="A1:H1"/>
    <mergeCell ref="A2:C2"/>
    <mergeCell ref="A3:A4"/>
    <mergeCell ref="B3:C3"/>
    <mergeCell ref="D3:G3"/>
    <mergeCell ref="H3:H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2018-08-02T10:33:52Z</dcterms:modified>
</cp:coreProperties>
</file>