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80" windowHeight="10080" activeTab="2"/>
  </bookViews>
  <sheets>
    <sheet name="附件1" sheetId="1" r:id="rId1"/>
    <sheet name="附件2" sheetId="2" r:id="rId2"/>
    <sheet name="附件3" sheetId="3" r:id="rId3"/>
  </sheets>
  <calcPr calcId="144525"/>
</workbook>
</file>

<file path=xl/sharedStrings.xml><?xml version="1.0" encoding="utf-8"?>
<sst xmlns="http://schemas.openxmlformats.org/spreadsheetml/2006/main" count="36">
  <si>
    <t>附件1</t>
  </si>
  <si>
    <t>2021年城乡义务教育补助经费预算汇总表</t>
  </si>
  <si>
    <t>单位：万元</t>
  </si>
  <si>
    <t>地区</t>
  </si>
  <si>
    <t>此次下
达合计</t>
  </si>
  <si>
    <t>中央资金</t>
  </si>
  <si>
    <t>省级资金</t>
  </si>
  <si>
    <t>市级资金</t>
  </si>
  <si>
    <t>核定
全年</t>
  </si>
  <si>
    <t>提前
下达</t>
  </si>
  <si>
    <t>此次
下达</t>
  </si>
  <si>
    <t>广元市</t>
  </si>
  <si>
    <t>利州区</t>
  </si>
  <si>
    <t>昭化区</t>
  </si>
  <si>
    <t>朝天区</t>
  </si>
  <si>
    <t>市直属</t>
  </si>
  <si>
    <t>附件2</t>
  </si>
  <si>
    <t>2021年城乡义务教育补助经费预算明细表（一）</t>
  </si>
  <si>
    <t>公用经费</t>
  </si>
  <si>
    <t>家庭经济困难学生生活补助</t>
  </si>
  <si>
    <t>免作业本费</t>
  </si>
  <si>
    <t>享受人数</t>
  </si>
  <si>
    <t>小学</t>
  </si>
  <si>
    <t>初中</t>
  </si>
  <si>
    <t>备注：家庭经济困难市级配套5%按中央资金推算，免作业本市本级10%按省厅资金推算。</t>
  </si>
  <si>
    <t>附件3</t>
  </si>
  <si>
    <t>2021年城乡义务教育补助经费预算明细表（二）</t>
  </si>
  <si>
    <t>校舍维修改造</t>
  </si>
  <si>
    <t>农村义教综合奖补</t>
  </si>
  <si>
    <t>农村教师生活补助</t>
  </si>
  <si>
    <t>特岗计划</t>
  </si>
  <si>
    <t>学生营养改善计划</t>
  </si>
  <si>
    <t>享受
人数</t>
  </si>
  <si>
    <t>核定
2021年</t>
  </si>
  <si>
    <t>结算
2020年</t>
  </si>
  <si>
    <t>备注：校舍维修市4%按省厅资金推算，农村教师生活补助市级按省厅资金推算人数后按人均50元/月推算，营养餐按系统人数计算本级配套资金每生每天0.1675元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</si>
</sst>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0.00_ "/>
    <numFmt numFmtId="177" formatCode="0_ ;[Red]\-0\ "/>
    <numFmt numFmtId="178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0_);[Red]\(0\)"/>
  </numFmts>
  <fonts count="27">
    <font>
      <sz val="12"/>
      <name val="宋体"/>
      <charset val="134"/>
    </font>
    <font>
      <sz val="10"/>
      <name val="仿宋_GB2312"/>
      <charset val="134"/>
    </font>
    <font>
      <sz val="18"/>
      <name val="方正小标宋简体"/>
      <charset val="134"/>
    </font>
    <font>
      <sz val="11"/>
      <name val="仿宋_GB2312"/>
      <charset val="134"/>
    </font>
    <font>
      <b/>
      <sz val="9"/>
      <name val="仿宋_GB2312"/>
      <charset val="134"/>
    </font>
    <font>
      <sz val="9"/>
      <name val="仿宋_GB2312"/>
      <charset val="134"/>
    </font>
    <font>
      <b/>
      <sz val="11"/>
      <name val="仿宋_GB2312"/>
      <charset val="134"/>
    </font>
    <font>
      <sz val="11"/>
      <color indexed="8"/>
      <name val="宋体"/>
      <charset val="134"/>
    </font>
    <font>
      <sz val="11"/>
      <color indexed="8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sz val="10"/>
      <name val="Arial"/>
      <charset val="134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52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5" borderId="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2" borderId="11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8" applyNumberFormat="0" applyAlignment="0" applyProtection="0">
      <alignment vertical="center"/>
    </xf>
    <xf numFmtId="0" fontId="25" fillId="17" borderId="13" applyNumberFormat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0">
    <xf numFmtId="0" fontId="0" fillId="0" borderId="0" xfId="0" applyAlignment="1"/>
    <xf numFmtId="0" fontId="1" fillId="2" borderId="0" xfId="0" applyFont="1" applyFill="1" applyAlignment="1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/>
    <xf numFmtId="178" fontId="2" fillId="2" borderId="0" xfId="0" applyNumberFormat="1" applyFont="1" applyFill="1" applyAlignment="1">
      <alignment horizontal="center" vertical="center"/>
    </xf>
    <xf numFmtId="178" fontId="3" fillId="2" borderId="0" xfId="0" applyNumberFormat="1" applyFont="1" applyFill="1" applyAlignment="1">
      <alignment horizontal="right" vertical="center"/>
    </xf>
    <xf numFmtId="178" fontId="4" fillId="2" borderId="1" xfId="0" applyNumberFormat="1" applyFont="1" applyFill="1" applyBorder="1" applyAlignment="1">
      <alignment horizontal="center" vertical="center" wrapText="1"/>
    </xf>
    <xf numFmtId="178" fontId="4" fillId="2" borderId="2" xfId="0" applyNumberFormat="1" applyFont="1" applyFill="1" applyBorder="1" applyAlignment="1">
      <alignment horizontal="center" vertical="center" wrapText="1"/>
    </xf>
    <xf numFmtId="178" fontId="4" fillId="2" borderId="3" xfId="0" applyNumberFormat="1" applyFont="1" applyFill="1" applyBorder="1" applyAlignment="1">
      <alignment horizontal="center" vertical="center" wrapText="1"/>
    </xf>
    <xf numFmtId="178" fontId="4" fillId="2" borderId="3" xfId="0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vertical="center" wrapText="1"/>
    </xf>
    <xf numFmtId="178" fontId="4" fillId="2" borderId="1" xfId="0" applyNumberFormat="1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178" fontId="3" fillId="2" borderId="0" xfId="0" applyNumberFormat="1" applyFont="1" applyFill="1" applyBorder="1" applyAlignment="1">
      <alignment horizontal="left" vertical="center" wrapText="1"/>
    </xf>
    <xf numFmtId="178" fontId="3" fillId="2" borderId="0" xfId="0" applyNumberFormat="1" applyFont="1" applyFill="1" applyAlignment="1">
      <alignment horizontal="left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178" fontId="4" fillId="2" borderId="3" xfId="0" applyNumberFormat="1" applyFont="1" applyFill="1" applyBorder="1" applyAlignment="1">
      <alignment horizontal="center" vertical="center"/>
    </xf>
    <xf numFmtId="178" fontId="4" fillId="2" borderId="4" xfId="0" applyNumberFormat="1" applyFont="1" applyFill="1" applyBorder="1" applyAlignment="1">
      <alignment horizontal="center" vertical="center"/>
    </xf>
    <xf numFmtId="178" fontId="4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wrapText="1"/>
    </xf>
    <xf numFmtId="179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178" fontId="2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Alignment="1">
      <alignment horizontal="right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8" fontId="4" fillId="0" borderId="4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178" fontId="3" fillId="0" borderId="0" xfId="0" applyNumberFormat="1" applyFont="1" applyFill="1" applyBorder="1" applyAlignment="1">
      <alignment horizontal="left" vertical="center" wrapText="1"/>
    </xf>
    <xf numFmtId="178" fontId="3" fillId="0" borderId="0" xfId="0" applyNumberFormat="1" applyFont="1" applyFill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177" fontId="5" fillId="0" borderId="1" xfId="50" applyNumberFormat="1" applyFont="1" applyFill="1" applyBorder="1" applyAlignment="1">
      <alignment horizontal="center" vertical="center" shrinkToFit="1"/>
    </xf>
    <xf numFmtId="178" fontId="4" fillId="0" borderId="4" xfId="0" applyNumberFormat="1" applyFont="1" applyFill="1" applyBorder="1" applyAlignment="1">
      <alignment horizontal="center" vertical="center"/>
    </xf>
    <xf numFmtId="178" fontId="2" fillId="2" borderId="0" xfId="0" applyNumberFormat="1" applyFont="1" applyFill="1" applyBorder="1" applyAlignment="1">
      <alignment horizontal="center" vertical="center"/>
    </xf>
    <xf numFmtId="178" fontId="3" fillId="2" borderId="0" xfId="0" applyNumberFormat="1" applyFont="1" applyFill="1" applyBorder="1" applyAlignment="1">
      <alignment horizontal="right" vertical="center"/>
    </xf>
    <xf numFmtId="178" fontId="6" fillId="2" borderId="1" xfId="0" applyNumberFormat="1" applyFont="1" applyFill="1" applyBorder="1" applyAlignment="1">
      <alignment horizontal="center" vertical="center" wrapText="1"/>
    </xf>
    <xf numFmtId="178" fontId="6" fillId="2" borderId="5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178" fontId="6" fillId="2" borderId="3" xfId="0" applyNumberFormat="1" applyFont="1" applyFill="1" applyBorder="1" applyAlignment="1">
      <alignment horizontal="center" vertical="center" wrapText="1"/>
    </xf>
    <xf numFmtId="178" fontId="6" fillId="2" borderId="4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8" fontId="6" fillId="2" borderId="2" xfId="0" applyNumberFormat="1" applyFont="1" applyFill="1" applyBorder="1" applyAlignment="1">
      <alignment horizontal="center" vertical="center"/>
    </xf>
    <xf numFmtId="178" fontId="6" fillId="2" borderId="3" xfId="0" applyNumberFormat="1" applyFont="1" applyFill="1" applyBorder="1" applyAlignment="1">
      <alignment horizontal="center" vertical="center"/>
    </xf>
    <xf numFmtId="178" fontId="6" fillId="2" borderId="4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常规 2 2" xfId="45"/>
    <cellStyle name="60% - 强调文字颜色 5" xfId="46"/>
    <cellStyle name="强调文字颜色 6" xfId="47"/>
    <cellStyle name="40% - 强调文字颜色 6" xfId="48"/>
    <cellStyle name="60% - 强调文字颜色 6" xfId="49"/>
    <cellStyle name="常规 2" xfId="50"/>
    <cellStyle name="常规 3" xfId="51"/>
  </cellStyles>
  <dxfs count="1">
    <dxf>
      <fill>
        <patternFill>
          <fgColor indexed="10"/>
          <bgColor indexed="9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0"/>
  <sheetViews>
    <sheetView workbookViewId="0">
      <selection activeCell="M6" sqref="M6"/>
    </sheetView>
  </sheetViews>
  <sheetFormatPr defaultColWidth="9" defaultRowHeight="14.25"/>
  <cols>
    <col min="1" max="11" width="10.875" style="3" customWidth="1"/>
    <col min="12" max="12" width="13.25" style="3" customWidth="1"/>
    <col min="13" max="16384" width="9" style="3"/>
  </cols>
  <sheetData>
    <row r="1" ht="26.1" customHeight="1" spans="1:1">
      <c r="A1" s="3" t="s">
        <v>0</v>
      </c>
    </row>
    <row r="2" ht="42" customHeight="1" spans="1:11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ht="27" customHeight="1" spans="1:11">
      <c r="A3" s="56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="1" customFormat="1" ht="39.95" customHeight="1" spans="1:11">
      <c r="A4" s="57" t="s">
        <v>3</v>
      </c>
      <c r="B4" s="58" t="s">
        <v>4</v>
      </c>
      <c r="C4" s="59" t="s">
        <v>5</v>
      </c>
      <c r="D4" s="60"/>
      <c r="E4" s="61"/>
      <c r="F4" s="59" t="s">
        <v>6</v>
      </c>
      <c r="G4" s="60"/>
      <c r="H4" s="61"/>
      <c r="I4" s="67" t="s">
        <v>7</v>
      </c>
      <c r="J4" s="68"/>
      <c r="K4" s="69"/>
    </row>
    <row r="5" s="1" customFormat="1" ht="39.95" customHeight="1" spans="1:11">
      <c r="A5" s="57"/>
      <c r="B5" s="62"/>
      <c r="C5" s="57" t="s">
        <v>8</v>
      </c>
      <c r="D5" s="57" t="s">
        <v>9</v>
      </c>
      <c r="E5" s="63" t="s">
        <v>10</v>
      </c>
      <c r="F5" s="57" t="s">
        <v>8</v>
      </c>
      <c r="G5" s="57" t="s">
        <v>9</v>
      </c>
      <c r="H5" s="63" t="s">
        <v>10</v>
      </c>
      <c r="I5" s="57" t="s">
        <v>8</v>
      </c>
      <c r="J5" s="57" t="s">
        <v>9</v>
      </c>
      <c r="K5" s="63" t="s">
        <v>10</v>
      </c>
    </row>
    <row r="6" s="2" customFormat="1" ht="39.95" customHeight="1" spans="1:11">
      <c r="A6" s="64" t="s">
        <v>11</v>
      </c>
      <c r="B6" s="65">
        <f t="shared" ref="B6:B10" si="0">E6+H6+K6</f>
        <v>1158.99</v>
      </c>
      <c r="C6" s="64">
        <v>11216</v>
      </c>
      <c r="D6" s="64">
        <v>10322</v>
      </c>
      <c r="E6" s="66">
        <v>894</v>
      </c>
      <c r="F6" s="64">
        <v>3134</v>
      </c>
      <c r="G6" s="64">
        <v>2889</v>
      </c>
      <c r="H6" s="64">
        <v>245</v>
      </c>
      <c r="I6" s="65">
        <v>482.48</v>
      </c>
      <c r="J6" s="65">
        <v>462.49</v>
      </c>
      <c r="K6" s="65">
        <v>19.99</v>
      </c>
    </row>
    <row r="7" s="2" customFormat="1" ht="39.95" customHeight="1" spans="1:11">
      <c r="A7" s="64" t="s">
        <v>12</v>
      </c>
      <c r="B7" s="65">
        <f>E7+H7+K7</f>
        <v>733.79</v>
      </c>
      <c r="C7" s="65">
        <f t="shared" ref="C7:C9" si="1">D7+E7</f>
        <v>5775.25</v>
      </c>
      <c r="D7" s="65">
        <v>5252.25</v>
      </c>
      <c r="E7" s="66">
        <v>523</v>
      </c>
      <c r="F7" s="65">
        <f t="shared" ref="F7:F9" si="2">G7+H7</f>
        <v>1552.1</v>
      </c>
      <c r="G7" s="65">
        <v>1381.1</v>
      </c>
      <c r="H7" s="64">
        <v>171</v>
      </c>
      <c r="I7" s="65">
        <v>216.66</v>
      </c>
      <c r="J7" s="65">
        <v>176.87</v>
      </c>
      <c r="K7" s="65">
        <v>39.79</v>
      </c>
    </row>
    <row r="8" s="2" customFormat="1" ht="39.95" customHeight="1" spans="1:11">
      <c r="A8" s="64" t="s">
        <v>13</v>
      </c>
      <c r="B8" s="65">
        <f>E8+H8+K8</f>
        <v>231.61</v>
      </c>
      <c r="C8" s="65">
        <f>D8+E8</f>
        <v>1860</v>
      </c>
      <c r="D8" s="64">
        <v>1660</v>
      </c>
      <c r="E8" s="66">
        <v>200</v>
      </c>
      <c r="F8" s="65">
        <f>G8+H8</f>
        <v>576</v>
      </c>
      <c r="G8" s="64">
        <v>548</v>
      </c>
      <c r="H8" s="64">
        <v>28</v>
      </c>
      <c r="I8" s="65">
        <v>101.1</v>
      </c>
      <c r="J8" s="65">
        <v>97.49</v>
      </c>
      <c r="K8" s="65">
        <v>3.61</v>
      </c>
    </row>
    <row r="9" s="2" customFormat="1" ht="39.95" customHeight="1" spans="1:11">
      <c r="A9" s="64" t="s">
        <v>14</v>
      </c>
      <c r="B9" s="65">
        <f>E9+H9+K9</f>
        <v>193.59</v>
      </c>
      <c r="C9" s="65">
        <f>D9+E9</f>
        <v>2176</v>
      </c>
      <c r="D9" s="64">
        <v>2005</v>
      </c>
      <c r="E9" s="66">
        <v>171</v>
      </c>
      <c r="F9" s="65">
        <f>G9+H9</f>
        <v>612</v>
      </c>
      <c r="G9" s="64">
        <v>566</v>
      </c>
      <c r="H9" s="64">
        <v>46</v>
      </c>
      <c r="I9" s="65">
        <v>76.06</v>
      </c>
      <c r="J9" s="65">
        <v>99.47</v>
      </c>
      <c r="K9" s="65">
        <v>-23.41</v>
      </c>
    </row>
    <row r="10" s="2" customFormat="1" ht="39.95" customHeight="1" spans="1:11">
      <c r="A10" s="64" t="s">
        <v>15</v>
      </c>
      <c r="B10" s="64">
        <f>E10+H10+K10</f>
        <v>0</v>
      </c>
      <c r="C10" s="65">
        <v>1404.75</v>
      </c>
      <c r="D10" s="65">
        <v>1404.75</v>
      </c>
      <c r="E10" s="66">
        <v>0</v>
      </c>
      <c r="F10" s="65">
        <v>393.9</v>
      </c>
      <c r="G10" s="65">
        <v>393.9</v>
      </c>
      <c r="H10" s="64">
        <v>0</v>
      </c>
      <c r="I10" s="65">
        <v>88.66</v>
      </c>
      <c r="J10" s="65">
        <v>88.66</v>
      </c>
      <c r="K10" s="65">
        <v>0</v>
      </c>
    </row>
  </sheetData>
  <mergeCells count="7">
    <mergeCell ref="A2:K2"/>
    <mergeCell ref="A3:K3"/>
    <mergeCell ref="C4:E4"/>
    <mergeCell ref="F4:H4"/>
    <mergeCell ref="I4:K4"/>
    <mergeCell ref="A4:A5"/>
    <mergeCell ref="B4:B5"/>
  </mergeCells>
  <printOptions horizontalCentered="1"/>
  <pageMargins left="0.554166666666667" right="0.554166666666667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12"/>
  <sheetViews>
    <sheetView workbookViewId="0">
      <selection activeCell="V20" sqref="V20"/>
    </sheetView>
  </sheetViews>
  <sheetFormatPr defaultColWidth="9" defaultRowHeight="14.25"/>
  <cols>
    <col min="1" max="1" width="7.25" style="34" customWidth="1"/>
    <col min="2" max="3" width="7" style="34" customWidth="1"/>
    <col min="4" max="5" width="7.875" style="34" customWidth="1"/>
    <col min="6" max="6" width="5.75" style="34" customWidth="1"/>
    <col min="7" max="8" width="7" style="34" customWidth="1"/>
    <col min="9" max="11" width="5.75" style="34" customWidth="1"/>
    <col min="12" max="16" width="7.75" style="34" customWidth="1"/>
    <col min="17" max="17" width="5.75" style="34" customWidth="1"/>
    <col min="18" max="18" width="6.75" style="34" customWidth="1"/>
    <col min="19" max="20" width="7.25" style="34" customWidth="1"/>
    <col min="21" max="22" width="5.75" style="34" customWidth="1"/>
    <col min="23" max="23" width="7" style="34" customWidth="1"/>
    <col min="24" max="28" width="5.75" style="34" customWidth="1"/>
    <col min="29" max="16384" width="9" style="34"/>
  </cols>
  <sheetData>
    <row r="1" ht="21" customHeight="1" spans="1:1">
      <c r="A1" s="34" t="s">
        <v>16</v>
      </c>
    </row>
    <row r="2" ht="39.95" customHeight="1" spans="1:28">
      <c r="A2" s="35" t="s">
        <v>17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ht="23.1" customHeight="1" spans="1:28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</row>
    <row r="4" s="32" customFormat="1" ht="30.95" customHeight="1" spans="1:28">
      <c r="A4" s="37" t="s">
        <v>3</v>
      </c>
      <c r="B4" s="38" t="s">
        <v>18</v>
      </c>
      <c r="C4" s="39"/>
      <c r="D4" s="39"/>
      <c r="E4" s="39"/>
      <c r="F4" s="39"/>
      <c r="G4" s="39"/>
      <c r="H4" s="39"/>
      <c r="I4" s="50"/>
      <c r="J4" s="38" t="s">
        <v>19</v>
      </c>
      <c r="K4" s="39"/>
      <c r="L4" s="39"/>
      <c r="M4" s="39"/>
      <c r="N4" s="39"/>
      <c r="O4" s="39"/>
      <c r="P4" s="39"/>
      <c r="Q4" s="39"/>
      <c r="R4" s="39"/>
      <c r="S4" s="39"/>
      <c r="T4" s="50"/>
      <c r="U4" s="38" t="s">
        <v>20</v>
      </c>
      <c r="V4" s="39"/>
      <c r="W4" s="39"/>
      <c r="X4" s="39"/>
      <c r="Y4" s="39"/>
      <c r="Z4" s="39"/>
      <c r="AA4" s="39"/>
      <c r="AB4" s="50"/>
    </row>
    <row r="5" s="32" customFormat="1" ht="39.95" customHeight="1" spans="1:28">
      <c r="A5" s="37"/>
      <c r="B5" s="38" t="s">
        <v>21</v>
      </c>
      <c r="C5" s="40"/>
      <c r="D5" s="41" t="s">
        <v>5</v>
      </c>
      <c r="E5" s="41"/>
      <c r="F5" s="41"/>
      <c r="G5" s="41" t="s">
        <v>6</v>
      </c>
      <c r="H5" s="41"/>
      <c r="I5" s="41"/>
      <c r="J5" s="38" t="s">
        <v>21</v>
      </c>
      <c r="K5" s="40"/>
      <c r="L5" s="41" t="s">
        <v>5</v>
      </c>
      <c r="M5" s="41"/>
      <c r="N5" s="41"/>
      <c r="O5" s="51" t="s">
        <v>6</v>
      </c>
      <c r="P5" s="52"/>
      <c r="Q5" s="54"/>
      <c r="R5" s="51" t="s">
        <v>7</v>
      </c>
      <c r="S5" s="52"/>
      <c r="T5" s="54"/>
      <c r="U5" s="38" t="s">
        <v>21</v>
      </c>
      <c r="V5" s="40"/>
      <c r="W5" s="41" t="s">
        <v>6</v>
      </c>
      <c r="X5" s="41"/>
      <c r="Y5" s="41"/>
      <c r="Z5" s="51" t="s">
        <v>7</v>
      </c>
      <c r="AA5" s="52"/>
      <c r="AB5" s="54"/>
    </row>
    <row r="6" s="32" customFormat="1" ht="39.95" customHeight="1" spans="1:28">
      <c r="A6" s="37"/>
      <c r="B6" s="37" t="s">
        <v>22</v>
      </c>
      <c r="C6" s="37" t="s">
        <v>23</v>
      </c>
      <c r="D6" s="37" t="s">
        <v>8</v>
      </c>
      <c r="E6" s="37" t="s">
        <v>9</v>
      </c>
      <c r="F6" s="42" t="s">
        <v>10</v>
      </c>
      <c r="G6" s="37" t="s">
        <v>8</v>
      </c>
      <c r="H6" s="37" t="s">
        <v>9</v>
      </c>
      <c r="I6" s="42" t="s">
        <v>10</v>
      </c>
      <c r="J6" s="37" t="s">
        <v>22</v>
      </c>
      <c r="K6" s="37" t="s">
        <v>23</v>
      </c>
      <c r="L6" s="37" t="s">
        <v>8</v>
      </c>
      <c r="M6" s="37" t="s">
        <v>9</v>
      </c>
      <c r="N6" s="42" t="s">
        <v>10</v>
      </c>
      <c r="O6" s="37" t="s">
        <v>8</v>
      </c>
      <c r="P6" s="37" t="s">
        <v>9</v>
      </c>
      <c r="Q6" s="42" t="s">
        <v>10</v>
      </c>
      <c r="R6" s="37" t="s">
        <v>8</v>
      </c>
      <c r="S6" s="37" t="s">
        <v>9</v>
      </c>
      <c r="T6" s="42" t="s">
        <v>10</v>
      </c>
      <c r="U6" s="37" t="s">
        <v>22</v>
      </c>
      <c r="V6" s="37" t="s">
        <v>23</v>
      </c>
      <c r="W6" s="37" t="s">
        <v>8</v>
      </c>
      <c r="X6" s="37" t="s">
        <v>9</v>
      </c>
      <c r="Y6" s="42" t="s">
        <v>10</v>
      </c>
      <c r="Z6" s="37" t="s">
        <v>8</v>
      </c>
      <c r="AA6" s="37" t="s">
        <v>9</v>
      </c>
      <c r="AB6" s="42" t="s">
        <v>10</v>
      </c>
    </row>
    <row r="7" s="33" customFormat="1" ht="39.95" customHeight="1" spans="1:28">
      <c r="A7" s="41" t="s">
        <v>11</v>
      </c>
      <c r="B7" s="43">
        <v>56738</v>
      </c>
      <c r="C7" s="43">
        <v>27614</v>
      </c>
      <c r="D7" s="43">
        <v>6036</v>
      </c>
      <c r="E7" s="43">
        <v>5925</v>
      </c>
      <c r="F7" s="43">
        <v>111</v>
      </c>
      <c r="G7" s="43">
        <v>1328</v>
      </c>
      <c r="H7" s="43">
        <v>1310</v>
      </c>
      <c r="I7" s="43">
        <v>18</v>
      </c>
      <c r="J7" s="43">
        <f>J8+J9+J10+J11</f>
        <v>11224</v>
      </c>
      <c r="K7" s="43">
        <f>K8+K9+K10+K11</f>
        <v>10305</v>
      </c>
      <c r="L7" s="44">
        <v>1090</v>
      </c>
      <c r="M7" s="44">
        <v>958</v>
      </c>
      <c r="N7" s="44">
        <v>132</v>
      </c>
      <c r="O7" s="44">
        <v>410</v>
      </c>
      <c r="P7" s="44">
        <v>395</v>
      </c>
      <c r="Q7" s="44">
        <v>15</v>
      </c>
      <c r="R7" s="44">
        <f>R8+R9+R10+R11</f>
        <v>130.55</v>
      </c>
      <c r="S7" s="44">
        <f>S8+S9+S10+S11</f>
        <v>117.5</v>
      </c>
      <c r="T7" s="44">
        <f>T8+T9+T10</f>
        <v>13.05</v>
      </c>
      <c r="U7" s="43">
        <f t="shared" ref="U7:AB7" si="0">U8+U9+U10+U11</f>
        <v>56738</v>
      </c>
      <c r="V7" s="43">
        <f>V8+V9+V10+V11</f>
        <v>27614</v>
      </c>
      <c r="W7" s="44">
        <v>126</v>
      </c>
      <c r="X7" s="43">
        <v>112</v>
      </c>
      <c r="Y7" s="43">
        <v>14</v>
      </c>
      <c r="Z7" s="44">
        <f>Z8+Z9+Z10+Z11</f>
        <v>57.59</v>
      </c>
      <c r="AA7" s="44">
        <f>AA8+AA9+AA10+AA11</f>
        <v>57.65</v>
      </c>
      <c r="AB7" s="44">
        <f>AB8+AB9+AB10+AB11</f>
        <v>-0.0600000000000001</v>
      </c>
    </row>
    <row r="8" s="33" customFormat="1" ht="39.95" customHeight="1" spans="1:28">
      <c r="A8" s="43" t="s">
        <v>12</v>
      </c>
      <c r="B8" s="43">
        <v>32497</v>
      </c>
      <c r="C8" s="43">
        <v>14428</v>
      </c>
      <c r="D8" s="44">
        <f t="shared" ref="D8:D11" si="1">E8+F8</f>
        <v>3232.76</v>
      </c>
      <c r="E8" s="44">
        <v>3087.76</v>
      </c>
      <c r="F8" s="43">
        <v>145</v>
      </c>
      <c r="G8" s="44">
        <f t="shared" ref="G8:G11" si="2">H8+I8</f>
        <v>672.68</v>
      </c>
      <c r="H8" s="45">
        <v>643.68</v>
      </c>
      <c r="I8" s="43">
        <v>29</v>
      </c>
      <c r="J8" s="43">
        <v>5765</v>
      </c>
      <c r="K8" s="43">
        <v>5693</v>
      </c>
      <c r="L8" s="44">
        <f t="shared" ref="L8:L11" si="3">M8+N8</f>
        <v>584.49</v>
      </c>
      <c r="M8" s="44">
        <v>486.49</v>
      </c>
      <c r="N8" s="44">
        <v>98</v>
      </c>
      <c r="O8" s="44">
        <f t="shared" ref="O8:O11" si="4">P8+Q8</f>
        <v>204.01</v>
      </c>
      <c r="P8" s="44">
        <v>190.01</v>
      </c>
      <c r="Q8" s="44">
        <v>14</v>
      </c>
      <c r="R8" s="44">
        <v>58.45</v>
      </c>
      <c r="S8" s="44">
        <v>22.5</v>
      </c>
      <c r="T8" s="44">
        <f t="shared" ref="T8:T10" si="5">R8-S8</f>
        <v>35.95</v>
      </c>
      <c r="U8" s="43">
        <v>32497</v>
      </c>
      <c r="V8" s="43">
        <v>14428</v>
      </c>
      <c r="W8" s="44">
        <f t="shared" ref="W8:W11" si="6">X8+Y8</f>
        <v>69.41</v>
      </c>
      <c r="X8" s="44">
        <v>56.41</v>
      </c>
      <c r="Y8" s="43">
        <v>13</v>
      </c>
      <c r="Z8" s="44">
        <v>15.42</v>
      </c>
      <c r="AA8" s="44">
        <v>15.52</v>
      </c>
      <c r="AB8" s="44">
        <f t="shared" ref="AB8:AB10" si="7">Z8-AA8</f>
        <v>-0.0999999999999996</v>
      </c>
    </row>
    <row r="9" s="33" customFormat="1" ht="39.95" customHeight="1" spans="1:28">
      <c r="A9" s="43" t="s">
        <v>13</v>
      </c>
      <c r="B9" s="46">
        <v>5840</v>
      </c>
      <c r="C9" s="46">
        <v>2421</v>
      </c>
      <c r="D9" s="44">
        <f>E9+F9</f>
        <v>706</v>
      </c>
      <c r="E9" s="44">
        <v>708</v>
      </c>
      <c r="F9" s="43">
        <v>-2</v>
      </c>
      <c r="G9" s="44">
        <f>H9+I9</f>
        <v>155</v>
      </c>
      <c r="H9" s="45">
        <v>157</v>
      </c>
      <c r="I9" s="43">
        <v>-2</v>
      </c>
      <c r="J9" s="53">
        <v>2529</v>
      </c>
      <c r="K9" s="53">
        <v>1353</v>
      </c>
      <c r="L9" s="44">
        <f>M9+N9</f>
        <v>196</v>
      </c>
      <c r="M9" s="44">
        <v>182</v>
      </c>
      <c r="N9" s="44">
        <v>14</v>
      </c>
      <c r="O9" s="44">
        <f>P9+Q9</f>
        <v>70</v>
      </c>
      <c r="P9" s="44">
        <v>71</v>
      </c>
      <c r="Q9" s="44">
        <v>-1</v>
      </c>
      <c r="R9" s="44">
        <v>19.6</v>
      </c>
      <c r="S9" s="44">
        <v>17.75</v>
      </c>
      <c r="T9" s="44">
        <f>R9-S9</f>
        <v>1.85</v>
      </c>
      <c r="U9" s="46">
        <v>5840</v>
      </c>
      <c r="V9" s="46">
        <v>2421</v>
      </c>
      <c r="W9" s="44">
        <f>X9+Y9</f>
        <v>12</v>
      </c>
      <c r="X9" s="43">
        <v>12</v>
      </c>
      <c r="Y9" s="43"/>
      <c r="Z9" s="44">
        <v>2.67</v>
      </c>
      <c r="AA9" s="44">
        <v>2.72</v>
      </c>
      <c r="AB9" s="44">
        <f>Z9-AA9</f>
        <v>-0.0500000000000003</v>
      </c>
    </row>
    <row r="10" s="33" customFormat="1" ht="39.95" customHeight="1" spans="1:28">
      <c r="A10" s="43" t="s">
        <v>14</v>
      </c>
      <c r="B10" s="43">
        <v>6500</v>
      </c>
      <c r="C10" s="43">
        <v>3252</v>
      </c>
      <c r="D10" s="44">
        <f>E10+F10</f>
        <v>780</v>
      </c>
      <c r="E10" s="44">
        <v>812</v>
      </c>
      <c r="F10" s="43">
        <v>-32</v>
      </c>
      <c r="G10" s="44">
        <f>H10+I10</f>
        <v>171</v>
      </c>
      <c r="H10" s="45">
        <v>180</v>
      </c>
      <c r="I10" s="43">
        <v>-9</v>
      </c>
      <c r="J10" s="53">
        <v>2830</v>
      </c>
      <c r="K10" s="53">
        <v>1675</v>
      </c>
      <c r="L10" s="44">
        <f>M10+N10</f>
        <v>222</v>
      </c>
      <c r="M10" s="44">
        <v>202</v>
      </c>
      <c r="N10" s="44">
        <v>20</v>
      </c>
      <c r="O10" s="44">
        <f>P10+Q10</f>
        <v>101</v>
      </c>
      <c r="P10" s="44">
        <v>99</v>
      </c>
      <c r="Q10" s="44">
        <v>2</v>
      </c>
      <c r="R10" s="44">
        <v>0</v>
      </c>
      <c r="S10" s="44">
        <v>24.75</v>
      </c>
      <c r="T10" s="44">
        <f>R10-S10</f>
        <v>-24.75</v>
      </c>
      <c r="U10" s="43">
        <v>6500</v>
      </c>
      <c r="V10" s="43">
        <v>3252</v>
      </c>
      <c r="W10" s="44">
        <f>X10+Y10</f>
        <v>15</v>
      </c>
      <c r="X10" s="43">
        <v>14</v>
      </c>
      <c r="Y10" s="43">
        <v>1</v>
      </c>
      <c r="Z10" s="44">
        <v>3.34</v>
      </c>
      <c r="AA10" s="44">
        <v>3.25</v>
      </c>
      <c r="AB10" s="44">
        <f>Z10-AA10</f>
        <v>0.0899999999999999</v>
      </c>
    </row>
    <row r="11" s="33" customFormat="1" ht="39.95" customHeight="1" spans="1:28">
      <c r="A11" s="43" t="s">
        <v>15</v>
      </c>
      <c r="B11" s="43">
        <v>11901</v>
      </c>
      <c r="C11" s="43">
        <v>7513</v>
      </c>
      <c r="D11" s="44">
        <f>E11+F11</f>
        <v>1317.24</v>
      </c>
      <c r="E11" s="47">
        <v>1317.24</v>
      </c>
      <c r="F11" s="47"/>
      <c r="G11" s="44">
        <f>H11+I11</f>
        <v>329.32</v>
      </c>
      <c r="H11" s="44">
        <v>329.32</v>
      </c>
      <c r="I11" s="43"/>
      <c r="J11" s="43">
        <v>100</v>
      </c>
      <c r="K11" s="43">
        <v>1584</v>
      </c>
      <c r="L11" s="44">
        <f>M11+N11</f>
        <v>87.51</v>
      </c>
      <c r="M11" s="44">
        <v>87.51</v>
      </c>
      <c r="N11" s="44">
        <v>0</v>
      </c>
      <c r="O11" s="44">
        <f>P11+Q11</f>
        <v>34.99</v>
      </c>
      <c r="P11" s="44">
        <v>34.99</v>
      </c>
      <c r="Q11" s="44">
        <v>0</v>
      </c>
      <c r="R11" s="44">
        <v>52.5</v>
      </c>
      <c r="S11" s="44">
        <v>52.5</v>
      </c>
      <c r="T11" s="44"/>
      <c r="U11" s="43">
        <v>11901</v>
      </c>
      <c r="V11" s="43">
        <v>7513</v>
      </c>
      <c r="W11" s="44">
        <f>X11+Y11</f>
        <v>29.59</v>
      </c>
      <c r="X11" s="44">
        <v>29.59</v>
      </c>
      <c r="Y11" s="43"/>
      <c r="Z11" s="44">
        <v>36.16</v>
      </c>
      <c r="AA11" s="44">
        <v>36.16</v>
      </c>
      <c r="AB11" s="44"/>
    </row>
    <row r="12" s="32" customFormat="1" ht="30" customHeight="1" spans="1:28">
      <c r="A12" s="48" t="s">
        <v>24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</row>
  </sheetData>
  <mergeCells count="17">
    <mergeCell ref="A2:AB2"/>
    <mergeCell ref="A3:AB3"/>
    <mergeCell ref="B4:I4"/>
    <mergeCell ref="J4:T4"/>
    <mergeCell ref="U4:AB4"/>
    <mergeCell ref="B5:C5"/>
    <mergeCell ref="D5:F5"/>
    <mergeCell ref="G5:I5"/>
    <mergeCell ref="J5:K5"/>
    <mergeCell ref="L5:N5"/>
    <mergeCell ref="O5:Q5"/>
    <mergeCell ref="R5:T5"/>
    <mergeCell ref="U5:V5"/>
    <mergeCell ref="W5:Y5"/>
    <mergeCell ref="Z5:AB5"/>
    <mergeCell ref="A12:AB12"/>
    <mergeCell ref="A4:A6"/>
  </mergeCells>
  <conditionalFormatting sqref="U9:V9 B9:C9">
    <cfRule type="expression" dxfId="0" priority="1" stopIfTrue="1">
      <formula>MOD(ROW(),2)=0</formula>
    </cfRule>
  </conditionalFormatting>
  <printOptions horizontalCentered="1"/>
  <pageMargins left="0.354166666666667" right="0.354166666666667" top="0.984027777777778" bottom="0.984027777777778" header="0.511805555555556" footer="0.511805555555556"/>
  <pageSetup paperSize="9" scale="6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11"/>
  <sheetViews>
    <sheetView tabSelected="1" workbookViewId="0">
      <selection activeCell="AF9" sqref="AF9"/>
    </sheetView>
  </sheetViews>
  <sheetFormatPr defaultColWidth="9" defaultRowHeight="14.25"/>
  <cols>
    <col min="1" max="8" width="5.25" style="3" customWidth="1"/>
    <col min="9" max="9" width="5.5" style="3" customWidth="1"/>
    <col min="10" max="18" width="5.25" style="3" customWidth="1"/>
    <col min="19" max="19" width="7.25" style="3" customWidth="1"/>
    <col min="20" max="20" width="5.875" style="3" customWidth="1"/>
    <col min="21" max="24" width="5.25" style="3" customWidth="1"/>
    <col min="25" max="25" width="5.125" style="3" customWidth="1"/>
    <col min="26" max="34" width="5.25" style="3" customWidth="1"/>
    <col min="35" max="16384" width="9" style="3"/>
  </cols>
  <sheetData>
    <row r="1" ht="24" customHeight="1" spans="1:1">
      <c r="A1" s="3" t="s">
        <v>25</v>
      </c>
    </row>
    <row r="2" ht="39.95" customHeight="1" spans="1:34">
      <c r="A2" s="4" t="s">
        <v>26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ht="27.95" customHeight="1" spans="1:34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="1" customFormat="1" ht="39.95" customHeight="1" spans="1:34">
      <c r="A4" s="6" t="s">
        <v>3</v>
      </c>
      <c r="B4" s="7" t="s">
        <v>27</v>
      </c>
      <c r="C4" s="8"/>
      <c r="D4" s="8"/>
      <c r="E4" s="9"/>
      <c r="F4" s="9"/>
      <c r="G4" s="9"/>
      <c r="H4" s="10"/>
      <c r="I4" s="10"/>
      <c r="J4" s="18"/>
      <c r="K4" s="6" t="s">
        <v>28</v>
      </c>
      <c r="L4" s="6"/>
      <c r="M4" s="6"/>
      <c r="N4" s="7" t="s">
        <v>29</v>
      </c>
      <c r="O4" s="19"/>
      <c r="P4" s="19"/>
      <c r="Q4" s="19"/>
      <c r="R4" s="19"/>
      <c r="S4" s="19"/>
      <c r="T4" s="19"/>
      <c r="U4" s="25"/>
      <c r="V4" s="26" t="s">
        <v>30</v>
      </c>
      <c r="W4" s="26"/>
      <c r="X4" s="27"/>
      <c r="Y4" s="7" t="s">
        <v>31</v>
      </c>
      <c r="Z4" s="19"/>
      <c r="AA4" s="19"/>
      <c r="AB4" s="19"/>
      <c r="AC4" s="19"/>
      <c r="AD4" s="19"/>
      <c r="AE4" s="19"/>
      <c r="AF4" s="29"/>
      <c r="AG4" s="29"/>
      <c r="AH4" s="31"/>
    </row>
    <row r="5" s="1" customFormat="1" ht="39.95" customHeight="1" spans="1:34">
      <c r="A5" s="6"/>
      <c r="B5" s="11" t="s">
        <v>5</v>
      </c>
      <c r="C5" s="11"/>
      <c r="D5" s="11"/>
      <c r="E5" s="6" t="s">
        <v>6</v>
      </c>
      <c r="F5" s="6"/>
      <c r="G5" s="6"/>
      <c r="H5" s="12" t="s">
        <v>7</v>
      </c>
      <c r="I5" s="20"/>
      <c r="J5" s="21"/>
      <c r="K5" s="12" t="s">
        <v>5</v>
      </c>
      <c r="L5" s="20"/>
      <c r="M5" s="21"/>
      <c r="N5" s="22" t="s">
        <v>32</v>
      </c>
      <c r="O5" s="11" t="s">
        <v>6</v>
      </c>
      <c r="P5" s="11"/>
      <c r="Q5" s="11"/>
      <c r="R5" s="11"/>
      <c r="S5" s="12" t="s">
        <v>7</v>
      </c>
      <c r="T5" s="20"/>
      <c r="U5" s="21"/>
      <c r="V5" s="11" t="s">
        <v>5</v>
      </c>
      <c r="W5" s="11"/>
      <c r="X5" s="11"/>
      <c r="Y5" s="22" t="s">
        <v>32</v>
      </c>
      <c r="Z5" s="11" t="s">
        <v>5</v>
      </c>
      <c r="AA5" s="11"/>
      <c r="AB5" s="11"/>
      <c r="AC5" s="6" t="s">
        <v>6</v>
      </c>
      <c r="AD5" s="6"/>
      <c r="AE5" s="6"/>
      <c r="AF5" s="11" t="s">
        <v>7</v>
      </c>
      <c r="AG5" s="11"/>
      <c r="AH5" s="11"/>
    </row>
    <row r="6" s="1" customFormat="1" ht="39.95" customHeight="1" spans="1:34">
      <c r="A6" s="6"/>
      <c r="B6" s="6" t="s">
        <v>8</v>
      </c>
      <c r="C6" s="6" t="s">
        <v>9</v>
      </c>
      <c r="D6" s="13" t="s">
        <v>10</v>
      </c>
      <c r="E6" s="6" t="s">
        <v>8</v>
      </c>
      <c r="F6" s="6" t="s">
        <v>9</v>
      </c>
      <c r="G6" s="13" t="s">
        <v>10</v>
      </c>
      <c r="H6" s="6" t="s">
        <v>8</v>
      </c>
      <c r="I6" s="6" t="s">
        <v>9</v>
      </c>
      <c r="J6" s="13" t="s">
        <v>10</v>
      </c>
      <c r="K6" s="6" t="s">
        <v>8</v>
      </c>
      <c r="L6" s="6" t="s">
        <v>9</v>
      </c>
      <c r="M6" s="13" t="s">
        <v>10</v>
      </c>
      <c r="N6" s="23"/>
      <c r="O6" s="6" t="s">
        <v>33</v>
      </c>
      <c r="P6" s="6" t="s">
        <v>34</v>
      </c>
      <c r="Q6" s="6" t="s">
        <v>9</v>
      </c>
      <c r="R6" s="6" t="s">
        <v>10</v>
      </c>
      <c r="S6" s="6" t="s">
        <v>8</v>
      </c>
      <c r="T6" s="6" t="s">
        <v>9</v>
      </c>
      <c r="U6" s="13" t="s">
        <v>10</v>
      </c>
      <c r="V6" s="6" t="s">
        <v>8</v>
      </c>
      <c r="W6" s="6" t="s">
        <v>9</v>
      </c>
      <c r="X6" s="13" t="s">
        <v>10</v>
      </c>
      <c r="Y6" s="23"/>
      <c r="Z6" s="6" t="s">
        <v>8</v>
      </c>
      <c r="AA6" s="6" t="s">
        <v>9</v>
      </c>
      <c r="AB6" s="13" t="s">
        <v>10</v>
      </c>
      <c r="AC6" s="6" t="s">
        <v>8</v>
      </c>
      <c r="AD6" s="6" t="s">
        <v>9</v>
      </c>
      <c r="AE6" s="13" t="s">
        <v>10</v>
      </c>
      <c r="AF6" s="6" t="s">
        <v>8</v>
      </c>
      <c r="AG6" s="6" t="s">
        <v>9</v>
      </c>
      <c r="AH6" s="13" t="s">
        <v>10</v>
      </c>
    </row>
    <row r="7" s="2" customFormat="1" ht="48" customHeight="1" spans="1:34">
      <c r="A7" s="11" t="s">
        <v>11</v>
      </c>
      <c r="B7" s="14">
        <v>1216</v>
      </c>
      <c r="C7" s="14">
        <v>1112</v>
      </c>
      <c r="D7" s="14">
        <v>104</v>
      </c>
      <c r="E7" s="14">
        <v>185</v>
      </c>
      <c r="F7" s="14">
        <v>165</v>
      </c>
      <c r="G7" s="14">
        <v>20</v>
      </c>
      <c r="H7" s="15">
        <f t="shared" ref="H7:J7" si="0">H8+H9+H10</f>
        <v>46.25</v>
      </c>
      <c r="I7" s="15">
        <f>I8+I9+I10</f>
        <v>40.75</v>
      </c>
      <c r="J7" s="15">
        <f>J8+J9+J10</f>
        <v>5.5</v>
      </c>
      <c r="K7" s="14">
        <v>568</v>
      </c>
      <c r="L7" s="14">
        <v>284</v>
      </c>
      <c r="M7" s="14">
        <v>284</v>
      </c>
      <c r="N7" s="14">
        <f>N8+N9+N10</f>
        <v>3276</v>
      </c>
      <c r="O7" s="14">
        <v>865</v>
      </c>
      <c r="P7" s="14">
        <v>15</v>
      </c>
      <c r="Q7" s="14">
        <v>763</v>
      </c>
      <c r="R7" s="14">
        <v>117</v>
      </c>
      <c r="S7" s="15">
        <f t="shared" ref="S7:U7" si="1">S8+S9+S10</f>
        <v>196.56</v>
      </c>
      <c r="T7" s="15">
        <f>T8+T9+T10</f>
        <v>195.06</v>
      </c>
      <c r="U7" s="15">
        <f>U8+U9+U10</f>
        <v>1.50000000000001</v>
      </c>
      <c r="V7" s="14">
        <v>349</v>
      </c>
      <c r="W7" s="14">
        <v>382</v>
      </c>
      <c r="X7" s="14">
        <v>-33</v>
      </c>
      <c r="Y7" s="14">
        <f>Y8+Y10+Y9</f>
        <v>29796</v>
      </c>
      <c r="Z7" s="14">
        <v>1957</v>
      </c>
      <c r="AA7" s="14">
        <v>1661</v>
      </c>
      <c r="AB7" s="14">
        <v>296</v>
      </c>
      <c r="AC7" s="14">
        <v>205</v>
      </c>
      <c r="AD7" s="14">
        <v>144</v>
      </c>
      <c r="AE7" s="14">
        <v>61</v>
      </c>
      <c r="AF7" s="28">
        <v>51.53</v>
      </c>
      <c r="AG7" s="28">
        <v>51.53</v>
      </c>
      <c r="AH7" s="28">
        <v>0</v>
      </c>
    </row>
    <row r="8" s="2" customFormat="1" ht="48" customHeight="1" spans="1:34">
      <c r="A8" s="14" t="s">
        <v>12</v>
      </c>
      <c r="B8" s="14">
        <v>638</v>
      </c>
      <c r="C8" s="14">
        <v>583</v>
      </c>
      <c r="D8" s="14">
        <v>55</v>
      </c>
      <c r="E8" s="14">
        <v>66</v>
      </c>
      <c r="F8" s="14">
        <v>57</v>
      </c>
      <c r="G8" s="14">
        <v>9</v>
      </c>
      <c r="H8" s="15">
        <v>16.5</v>
      </c>
      <c r="I8" s="15">
        <v>14</v>
      </c>
      <c r="J8" s="15">
        <f t="shared" ref="J8:J10" si="2">H8-I8</f>
        <v>2.5</v>
      </c>
      <c r="K8" s="24">
        <v>216</v>
      </c>
      <c r="L8" s="24">
        <v>108</v>
      </c>
      <c r="M8" s="24">
        <v>108</v>
      </c>
      <c r="N8" s="24">
        <v>1246</v>
      </c>
      <c r="O8" s="24">
        <v>329</v>
      </c>
      <c r="P8" s="24">
        <v>6</v>
      </c>
      <c r="Q8" s="24">
        <v>290</v>
      </c>
      <c r="R8" s="14">
        <v>45</v>
      </c>
      <c r="S8" s="15">
        <v>74.76</v>
      </c>
      <c r="T8" s="15">
        <v>73.32</v>
      </c>
      <c r="U8" s="15">
        <f>S8-T8</f>
        <v>1.44000000000001</v>
      </c>
      <c r="V8" s="28">
        <v>181</v>
      </c>
      <c r="W8" s="28">
        <v>234</v>
      </c>
      <c r="X8" s="28">
        <v>-53</v>
      </c>
      <c r="Y8" s="28">
        <v>16191</v>
      </c>
      <c r="Z8" s="30">
        <v>923</v>
      </c>
      <c r="AA8" s="30">
        <v>753</v>
      </c>
      <c r="AB8" s="30">
        <v>170</v>
      </c>
      <c r="AC8" s="30">
        <v>205</v>
      </c>
      <c r="AD8" s="30">
        <v>144</v>
      </c>
      <c r="AE8" s="30">
        <v>61</v>
      </c>
      <c r="AF8" s="28">
        <v>51.53</v>
      </c>
      <c r="AG8" s="28">
        <v>51.53</v>
      </c>
      <c r="AH8" s="28">
        <v>0</v>
      </c>
    </row>
    <row r="9" s="2" customFormat="1" ht="48" customHeight="1" spans="1:34">
      <c r="A9" s="14" t="s">
        <v>13</v>
      </c>
      <c r="B9" s="14">
        <v>259</v>
      </c>
      <c r="C9" s="14">
        <v>237</v>
      </c>
      <c r="D9" s="14">
        <v>22</v>
      </c>
      <c r="E9" s="14">
        <v>59</v>
      </c>
      <c r="F9" s="14">
        <v>53</v>
      </c>
      <c r="G9" s="14">
        <v>6</v>
      </c>
      <c r="H9" s="15">
        <v>14.75</v>
      </c>
      <c r="I9" s="15">
        <v>13</v>
      </c>
      <c r="J9" s="15">
        <f>H9-I9</f>
        <v>1.75</v>
      </c>
      <c r="K9" s="24">
        <v>185</v>
      </c>
      <c r="L9" s="24">
        <v>95</v>
      </c>
      <c r="M9" s="24">
        <v>90</v>
      </c>
      <c r="N9" s="24">
        <v>1068</v>
      </c>
      <c r="O9" s="24">
        <v>282</v>
      </c>
      <c r="P9" s="24">
        <v>-2</v>
      </c>
      <c r="Q9" s="24">
        <v>255</v>
      </c>
      <c r="R9" s="14">
        <v>25</v>
      </c>
      <c r="S9" s="15">
        <v>64.08</v>
      </c>
      <c r="T9" s="15">
        <v>64.02</v>
      </c>
      <c r="U9" s="15">
        <f>S9-T9</f>
        <v>0.0600000000000023</v>
      </c>
      <c r="V9" s="28"/>
      <c r="W9" s="28"/>
      <c r="X9" s="28"/>
      <c r="Y9" s="28">
        <v>6763</v>
      </c>
      <c r="Z9" s="30">
        <v>514</v>
      </c>
      <c r="AA9" s="30">
        <v>438</v>
      </c>
      <c r="AB9" s="30">
        <v>76</v>
      </c>
      <c r="AC9" s="30">
        <v>0</v>
      </c>
      <c r="AD9" s="30">
        <v>0</v>
      </c>
      <c r="AE9" s="30">
        <v>0</v>
      </c>
      <c r="AF9" s="28">
        <v>0</v>
      </c>
      <c r="AG9" s="28"/>
      <c r="AH9" s="28"/>
    </row>
    <row r="10" s="2" customFormat="1" ht="48" customHeight="1" spans="1:34">
      <c r="A10" s="14" t="s">
        <v>14</v>
      </c>
      <c r="B10" s="14">
        <v>319</v>
      </c>
      <c r="C10" s="14">
        <v>292</v>
      </c>
      <c r="D10" s="14">
        <v>27</v>
      </c>
      <c r="E10" s="14">
        <v>60</v>
      </c>
      <c r="F10" s="14">
        <v>55</v>
      </c>
      <c r="G10" s="14">
        <v>5</v>
      </c>
      <c r="H10" s="15">
        <v>15</v>
      </c>
      <c r="I10" s="15">
        <v>13.75</v>
      </c>
      <c r="J10" s="15">
        <f>H10-I10</f>
        <v>1.25</v>
      </c>
      <c r="K10" s="24">
        <v>167</v>
      </c>
      <c r="L10" s="24">
        <v>81</v>
      </c>
      <c r="M10" s="24">
        <v>86</v>
      </c>
      <c r="N10" s="24">
        <v>962</v>
      </c>
      <c r="O10" s="24">
        <v>254</v>
      </c>
      <c r="P10" s="24">
        <v>11</v>
      </c>
      <c r="Q10" s="24">
        <v>218</v>
      </c>
      <c r="R10" s="14">
        <v>47</v>
      </c>
      <c r="S10" s="15">
        <v>57.72</v>
      </c>
      <c r="T10" s="15">
        <v>57.72</v>
      </c>
      <c r="U10" s="15">
        <v>0</v>
      </c>
      <c r="V10" s="28">
        <v>168</v>
      </c>
      <c r="W10" s="28">
        <v>148</v>
      </c>
      <c r="X10" s="28">
        <v>20</v>
      </c>
      <c r="Y10" s="28">
        <v>6842</v>
      </c>
      <c r="Z10" s="30">
        <v>520</v>
      </c>
      <c r="AA10" s="30">
        <v>470</v>
      </c>
      <c r="AB10" s="30">
        <v>50</v>
      </c>
      <c r="AC10" s="30">
        <v>0</v>
      </c>
      <c r="AD10" s="30">
        <v>0</v>
      </c>
      <c r="AE10" s="30">
        <v>0</v>
      </c>
      <c r="AF10" s="28"/>
      <c r="AG10" s="28"/>
      <c r="AH10" s="28"/>
    </row>
    <row r="11" s="1" customFormat="1" ht="42" customHeight="1" spans="1:34">
      <c r="A11" s="16" t="s">
        <v>35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</row>
  </sheetData>
  <mergeCells count="21">
    <mergeCell ref="A2:AH2"/>
    <mergeCell ref="A3:AH3"/>
    <mergeCell ref="B4:J4"/>
    <mergeCell ref="K4:M4"/>
    <mergeCell ref="N4:U4"/>
    <mergeCell ref="V4:X4"/>
    <mergeCell ref="Y4:AH4"/>
    <mergeCell ref="B5:D5"/>
    <mergeCell ref="E5:G5"/>
    <mergeCell ref="H5:J5"/>
    <mergeCell ref="K5:M5"/>
    <mergeCell ref="O5:R5"/>
    <mergeCell ref="S5:U5"/>
    <mergeCell ref="V5:X5"/>
    <mergeCell ref="Z5:AB5"/>
    <mergeCell ref="AC5:AE5"/>
    <mergeCell ref="AF5:AH5"/>
    <mergeCell ref="A11:AH11"/>
    <mergeCell ref="A4:A6"/>
    <mergeCell ref="N5:N6"/>
    <mergeCell ref="Y5:Y6"/>
  </mergeCells>
  <printOptions horizontalCentered="1"/>
  <pageMargins left="0.357638888888889" right="0.357638888888889" top="1" bottom="1" header="0.5" footer="0.5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四川省财政厅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唐萌</dc:creator>
  <cp:lastModifiedBy>～</cp:lastModifiedBy>
  <dcterms:created xsi:type="dcterms:W3CDTF">2021-05-23T18:18:00Z</dcterms:created>
  <cp:lastPrinted>2021-08-30T09:43:00Z</cp:lastPrinted>
  <dcterms:modified xsi:type="dcterms:W3CDTF">2021-10-19T03:20:05Z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2052-9.1.0.5132</vt:lpwstr>
  </property>
  <property fmtid="{D5CDD505-2E9C-101B-9397-08002B2CF9AE}" pid="3" name="ICV">
    <vt:lpwstr>389B3E00147B4D898AA2A0A1CD226F23</vt:lpwstr>
  </property>
</Properties>
</file>